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Ordi\Bauabteilung-Liegenschaften\Gebäudekonzept\Excel Tabellen - Gebäudeerfassung\Excel-Varianten\"/>
    </mc:Choice>
  </mc:AlternateContent>
  <bookViews>
    <workbookView xWindow="-105" yWindow="-105" windowWidth="23250" windowHeight="12570"/>
  </bookViews>
  <sheets>
    <sheet name="Tabelle1" sheetId="1" r:id="rId1"/>
    <sheet name="Tabelle2" sheetId="2" state="hidden" r:id="rId2"/>
  </sheets>
  <definedNames>
    <definedName name="_xlnm._FilterDatabase" localSheetId="0" hidden="1">Tabelle1!$A$4:$DV$4</definedName>
    <definedName name="_xlnm.Print_Area" localSheetId="0">Tabelle1!$A$1:$CL$55</definedName>
    <definedName name="_xlnm.Print_Titles" localSheetId="0">Tabelle1!$B:$B,Tabelle1!$1:$5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U6" i="1" l="1"/>
  <c r="DA7" i="1"/>
  <c r="DA8" i="1"/>
  <c r="DA9" i="1"/>
  <c r="DA10" i="1"/>
  <c r="DA11"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54" i="1"/>
  <c r="DA55" i="1"/>
  <c r="DA6" i="1"/>
  <c r="CW7" i="1"/>
  <c r="CW8" i="1"/>
  <c r="CW9" i="1"/>
  <c r="CW10" i="1"/>
  <c r="CW11" i="1"/>
  <c r="CW12" i="1"/>
  <c r="CW13" i="1"/>
  <c r="CW14" i="1"/>
  <c r="CW15" i="1"/>
  <c r="CW16" i="1"/>
  <c r="CW17" i="1"/>
  <c r="CW18" i="1"/>
  <c r="CW19" i="1"/>
  <c r="CW20" i="1"/>
  <c r="CW21" i="1"/>
  <c r="CW22" i="1"/>
  <c r="CW23" i="1"/>
  <c r="CW24" i="1"/>
  <c r="CW25" i="1"/>
  <c r="CW26" i="1"/>
  <c r="CW27" i="1"/>
  <c r="CW28" i="1"/>
  <c r="CW29" i="1"/>
  <c r="CW30" i="1"/>
  <c r="CW31" i="1"/>
  <c r="CW32" i="1"/>
  <c r="CW33" i="1"/>
  <c r="CW34" i="1"/>
  <c r="CW35" i="1"/>
  <c r="CW36" i="1"/>
  <c r="CW37" i="1"/>
  <c r="CW38" i="1"/>
  <c r="CW39" i="1"/>
  <c r="CW40" i="1"/>
  <c r="CW41" i="1"/>
  <c r="CW42" i="1"/>
  <c r="CW43" i="1"/>
  <c r="CW44" i="1"/>
  <c r="CW45" i="1"/>
  <c r="CW46" i="1"/>
  <c r="CW47" i="1"/>
  <c r="CW48" i="1"/>
  <c r="CW49" i="1"/>
  <c r="CW50" i="1"/>
  <c r="CW51" i="1"/>
  <c r="CW52" i="1"/>
  <c r="CW53" i="1"/>
  <c r="CW54" i="1"/>
  <c r="CW55" i="1"/>
  <c r="CW6" i="1"/>
  <c r="CR7" i="1"/>
  <c r="CR8" i="1"/>
  <c r="CR9" i="1"/>
  <c r="CR10" i="1"/>
  <c r="CR11" i="1"/>
  <c r="CR12" i="1"/>
  <c r="CR13" i="1"/>
  <c r="CR14" i="1"/>
  <c r="CR15"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4" i="1"/>
  <c r="CR45" i="1"/>
  <c r="CR46" i="1"/>
  <c r="CR47" i="1"/>
  <c r="CR48" i="1"/>
  <c r="CR49" i="1"/>
  <c r="CR50" i="1"/>
  <c r="CR51" i="1"/>
  <c r="CR52" i="1"/>
  <c r="CR53" i="1"/>
  <c r="CR54" i="1"/>
  <c r="CR55" i="1"/>
  <c r="CR6" i="1"/>
  <c r="CN38" i="1" l="1"/>
  <c r="CO38" i="1"/>
  <c r="CP38" i="1"/>
  <c r="CQ38" i="1"/>
  <c r="CS38" i="1"/>
  <c r="CT38" i="1"/>
  <c r="CU38" i="1"/>
  <c r="CV38" i="1"/>
  <c r="CX38" i="1"/>
  <c r="CY38" i="1"/>
  <c r="CZ38" i="1"/>
  <c r="DB38" i="1"/>
  <c r="DC38" i="1" s="1"/>
  <c r="DD38" i="1"/>
  <c r="DE38" i="1" s="1"/>
  <c r="DF38" i="1"/>
  <c r="DG38" i="1" s="1"/>
  <c r="DH38" i="1"/>
  <c r="DI38" i="1" s="1"/>
  <c r="DJ38" i="1"/>
  <c r="DK38" i="1" s="1"/>
  <c r="DL38" i="1"/>
  <c r="DN38" i="1"/>
  <c r="DO38" i="1"/>
  <c r="DP38" i="1"/>
  <c r="DQ38" i="1" s="1"/>
  <c r="DR38" i="1"/>
  <c r="DS38" i="1" s="1"/>
  <c r="CN39" i="1"/>
  <c r="CO39" i="1"/>
  <c r="CP39" i="1"/>
  <c r="CQ39" i="1"/>
  <c r="CS39" i="1"/>
  <c r="CT39" i="1"/>
  <c r="CU39" i="1"/>
  <c r="CV39" i="1"/>
  <c r="CX39" i="1"/>
  <c r="CY39" i="1"/>
  <c r="CZ39" i="1"/>
  <c r="DB39" i="1"/>
  <c r="DC39" i="1" s="1"/>
  <c r="DD39" i="1"/>
  <c r="DE39" i="1" s="1"/>
  <c r="DF39" i="1"/>
  <c r="DG39" i="1" s="1"/>
  <c r="DH39" i="1"/>
  <c r="DI39" i="1"/>
  <c r="DJ39" i="1"/>
  <c r="DK39" i="1"/>
  <c r="DL39" i="1"/>
  <c r="DN39" i="1"/>
  <c r="DO39" i="1" s="1"/>
  <c r="DP39" i="1"/>
  <c r="DQ39" i="1" s="1"/>
  <c r="DR39" i="1"/>
  <c r="DS39" i="1" s="1"/>
  <c r="CN40" i="1"/>
  <c r="CO40" i="1"/>
  <c r="CP40" i="1"/>
  <c r="CQ40" i="1"/>
  <c r="CS40" i="1"/>
  <c r="CT40" i="1"/>
  <c r="CU40" i="1"/>
  <c r="CV40" i="1"/>
  <c r="CX40" i="1"/>
  <c r="CY40" i="1"/>
  <c r="CZ40" i="1"/>
  <c r="DB40" i="1"/>
  <c r="DC40" i="1"/>
  <c r="DD40" i="1"/>
  <c r="DE40" i="1"/>
  <c r="DF40" i="1"/>
  <c r="DG40" i="1" s="1"/>
  <c r="DH40" i="1"/>
  <c r="DI40" i="1" s="1"/>
  <c r="DJ40" i="1"/>
  <c r="DK40" i="1" s="1"/>
  <c r="DL40" i="1"/>
  <c r="DN40" i="1"/>
  <c r="DO40" i="1" s="1"/>
  <c r="DP40" i="1"/>
  <c r="DQ40" i="1" s="1"/>
  <c r="DR40" i="1"/>
  <c r="DS40" i="1" s="1"/>
  <c r="CN41" i="1"/>
  <c r="CO41" i="1"/>
  <c r="CP41" i="1"/>
  <c r="CQ41" i="1"/>
  <c r="CS41" i="1"/>
  <c r="CT41" i="1"/>
  <c r="CU41" i="1"/>
  <c r="CV41" i="1"/>
  <c r="CX41" i="1"/>
  <c r="CY41" i="1"/>
  <c r="CZ41" i="1"/>
  <c r="DB41" i="1"/>
  <c r="DC41" i="1" s="1"/>
  <c r="DD41" i="1"/>
  <c r="DE41" i="1" s="1"/>
  <c r="DF41" i="1"/>
  <c r="DG41" i="1" s="1"/>
  <c r="DH41" i="1"/>
  <c r="DI41" i="1" s="1"/>
  <c r="DJ41" i="1"/>
  <c r="DK41" i="1"/>
  <c r="DL41" i="1"/>
  <c r="DN41" i="1"/>
  <c r="DO41" i="1"/>
  <c r="DP41" i="1"/>
  <c r="DQ41" i="1" s="1"/>
  <c r="DR41" i="1"/>
  <c r="DS41" i="1" s="1"/>
  <c r="CN42" i="1"/>
  <c r="CO42" i="1"/>
  <c r="CP42" i="1"/>
  <c r="CQ42" i="1"/>
  <c r="CS42" i="1"/>
  <c r="CT42" i="1"/>
  <c r="CU42" i="1"/>
  <c r="CV42" i="1"/>
  <c r="CX42" i="1"/>
  <c r="CY42" i="1"/>
  <c r="CZ42" i="1"/>
  <c r="DB42" i="1"/>
  <c r="DC42" i="1" s="1"/>
  <c r="DD42" i="1"/>
  <c r="DE42" i="1" s="1"/>
  <c r="DF42" i="1"/>
  <c r="DG42" i="1" s="1"/>
  <c r="DH42" i="1"/>
  <c r="DI42" i="1" s="1"/>
  <c r="DJ42" i="1"/>
  <c r="DK42" i="1" s="1"/>
  <c r="DL42" i="1"/>
  <c r="DN42" i="1"/>
  <c r="DO42" i="1"/>
  <c r="DP42" i="1"/>
  <c r="DQ42" i="1" s="1"/>
  <c r="DR42" i="1"/>
  <c r="DS42" i="1" s="1"/>
  <c r="CN43" i="1"/>
  <c r="CO43" i="1"/>
  <c r="CP43" i="1"/>
  <c r="CQ43" i="1"/>
  <c r="CS43" i="1"/>
  <c r="CT43" i="1"/>
  <c r="CU43" i="1"/>
  <c r="CV43" i="1"/>
  <c r="CX43" i="1"/>
  <c r="CY43" i="1"/>
  <c r="CZ43" i="1"/>
  <c r="DB43" i="1"/>
  <c r="DC43" i="1" s="1"/>
  <c r="DD43" i="1"/>
  <c r="DE43" i="1" s="1"/>
  <c r="DF43" i="1"/>
  <c r="DG43" i="1" s="1"/>
  <c r="DH43" i="1"/>
  <c r="DI43" i="1" s="1"/>
  <c r="DJ43" i="1"/>
  <c r="DK43" i="1"/>
  <c r="DL43" i="1"/>
  <c r="DN43" i="1"/>
  <c r="DO43" i="1" s="1"/>
  <c r="DP43" i="1"/>
  <c r="DQ43" i="1" s="1"/>
  <c r="DR43" i="1"/>
  <c r="DS43" i="1" s="1"/>
  <c r="CN44" i="1"/>
  <c r="CO44" i="1"/>
  <c r="CP44" i="1"/>
  <c r="CQ44" i="1"/>
  <c r="CS44" i="1"/>
  <c r="CT44" i="1"/>
  <c r="CU44" i="1"/>
  <c r="CV44" i="1"/>
  <c r="CX44" i="1"/>
  <c r="CY44" i="1"/>
  <c r="CZ44" i="1"/>
  <c r="DB44" i="1"/>
  <c r="DC44" i="1" s="1"/>
  <c r="DD44" i="1"/>
  <c r="DE44" i="1" s="1"/>
  <c r="DF44" i="1"/>
  <c r="DG44" i="1" s="1"/>
  <c r="DH44" i="1"/>
  <c r="DI44" i="1" s="1"/>
  <c r="DJ44" i="1"/>
  <c r="DK44" i="1" s="1"/>
  <c r="DL44" i="1"/>
  <c r="DN44" i="1"/>
  <c r="DO44" i="1" s="1"/>
  <c r="DP44" i="1"/>
  <c r="DQ44" i="1"/>
  <c r="DR44" i="1"/>
  <c r="DS44" i="1"/>
  <c r="CN45" i="1"/>
  <c r="CO45" i="1"/>
  <c r="CP45" i="1"/>
  <c r="CQ45" i="1"/>
  <c r="CS45" i="1"/>
  <c r="CT45" i="1"/>
  <c r="CU45" i="1"/>
  <c r="CV45" i="1"/>
  <c r="CX45" i="1"/>
  <c r="CY45" i="1"/>
  <c r="CZ45" i="1"/>
  <c r="DB45" i="1"/>
  <c r="DC45" i="1" s="1"/>
  <c r="DD45" i="1"/>
  <c r="DE45" i="1"/>
  <c r="DF45" i="1"/>
  <c r="DG45" i="1" s="1"/>
  <c r="DH45" i="1"/>
  <c r="DI45" i="1" s="1"/>
  <c r="DJ45" i="1"/>
  <c r="DK45" i="1" s="1"/>
  <c r="DL45" i="1"/>
  <c r="DN45" i="1"/>
  <c r="DO45" i="1" s="1"/>
  <c r="DP45" i="1"/>
  <c r="DQ45" i="1" s="1"/>
  <c r="DR45" i="1"/>
  <c r="DS45" i="1" s="1"/>
  <c r="CN46" i="1"/>
  <c r="CO46" i="1"/>
  <c r="CP46" i="1"/>
  <c r="CQ46" i="1"/>
  <c r="CS46" i="1"/>
  <c r="CT46" i="1"/>
  <c r="CU46" i="1"/>
  <c r="CV46" i="1"/>
  <c r="CX46" i="1"/>
  <c r="CY46" i="1"/>
  <c r="CZ46" i="1"/>
  <c r="DB46" i="1"/>
  <c r="DC46" i="1"/>
  <c r="DD46" i="1"/>
  <c r="DE46" i="1" s="1"/>
  <c r="DF46" i="1"/>
  <c r="DG46" i="1" s="1"/>
  <c r="DH46" i="1"/>
  <c r="DI46" i="1" s="1"/>
  <c r="DJ46" i="1"/>
  <c r="DK46" i="1"/>
  <c r="DL46" i="1"/>
  <c r="DN46" i="1"/>
  <c r="DO46" i="1"/>
  <c r="DP46" i="1"/>
  <c r="DQ46" i="1"/>
  <c r="DR46" i="1"/>
  <c r="DS46" i="1"/>
  <c r="CN47" i="1"/>
  <c r="CO47" i="1"/>
  <c r="CP47" i="1"/>
  <c r="CQ47" i="1"/>
  <c r="CS47" i="1"/>
  <c r="CT47" i="1"/>
  <c r="CU47" i="1"/>
  <c r="CV47" i="1"/>
  <c r="CX47" i="1"/>
  <c r="CY47" i="1"/>
  <c r="CZ47" i="1"/>
  <c r="DB47" i="1"/>
  <c r="DC47" i="1" s="1"/>
  <c r="DD47" i="1"/>
  <c r="DE47" i="1" s="1"/>
  <c r="DF47" i="1"/>
  <c r="DG47" i="1" s="1"/>
  <c r="DH47" i="1"/>
  <c r="DI47" i="1" s="1"/>
  <c r="DJ47" i="1"/>
  <c r="DK47" i="1" s="1"/>
  <c r="DL47" i="1"/>
  <c r="DN47" i="1"/>
  <c r="DO47" i="1" s="1"/>
  <c r="DP47" i="1"/>
  <c r="DQ47" i="1" s="1"/>
  <c r="DR47" i="1"/>
  <c r="DS47" i="1" s="1"/>
  <c r="CN48" i="1"/>
  <c r="CO48" i="1"/>
  <c r="CP48" i="1"/>
  <c r="CQ48" i="1"/>
  <c r="CS48" i="1"/>
  <c r="CT48" i="1"/>
  <c r="CU48" i="1"/>
  <c r="CV48" i="1"/>
  <c r="CX48" i="1"/>
  <c r="CY48" i="1"/>
  <c r="CZ48" i="1"/>
  <c r="DB48" i="1"/>
  <c r="DC48" i="1" s="1"/>
  <c r="DD48" i="1"/>
  <c r="DE48" i="1" s="1"/>
  <c r="DF48" i="1"/>
  <c r="DG48" i="1" s="1"/>
  <c r="DH48" i="1"/>
  <c r="DI48" i="1" s="1"/>
  <c r="DJ48" i="1"/>
  <c r="DK48" i="1" s="1"/>
  <c r="DL48" i="1"/>
  <c r="DN48" i="1"/>
  <c r="DO48" i="1" s="1"/>
  <c r="DP48" i="1"/>
  <c r="DQ48" i="1"/>
  <c r="DR48" i="1"/>
  <c r="DS48" i="1"/>
  <c r="CN49" i="1"/>
  <c r="CO49" i="1"/>
  <c r="CP49" i="1"/>
  <c r="CQ49" i="1"/>
  <c r="CS49" i="1"/>
  <c r="CT49" i="1"/>
  <c r="CU49" i="1"/>
  <c r="CV49" i="1"/>
  <c r="CX49" i="1"/>
  <c r="CY49" i="1"/>
  <c r="CZ49" i="1"/>
  <c r="DB49" i="1"/>
  <c r="DC49" i="1"/>
  <c r="DD49" i="1"/>
  <c r="DE49" i="1"/>
  <c r="DF49" i="1"/>
  <c r="DG49" i="1" s="1"/>
  <c r="DH49" i="1"/>
  <c r="DI49" i="1" s="1"/>
  <c r="DJ49" i="1"/>
  <c r="DK49" i="1" s="1"/>
  <c r="DL49" i="1"/>
  <c r="DN49" i="1"/>
  <c r="DO49" i="1" s="1"/>
  <c r="DP49" i="1"/>
  <c r="DQ49" i="1" s="1"/>
  <c r="DR49" i="1"/>
  <c r="DS49" i="1" s="1"/>
  <c r="CN50" i="1"/>
  <c r="CO50" i="1"/>
  <c r="CP50" i="1"/>
  <c r="CQ50" i="1"/>
  <c r="CS50" i="1"/>
  <c r="CT50" i="1"/>
  <c r="CU50" i="1"/>
  <c r="CV50" i="1"/>
  <c r="CX50" i="1"/>
  <c r="CY50" i="1"/>
  <c r="CZ50" i="1"/>
  <c r="DB50" i="1"/>
  <c r="DC50" i="1" s="1"/>
  <c r="DD50" i="1"/>
  <c r="DE50" i="1" s="1"/>
  <c r="DF50" i="1"/>
  <c r="DG50" i="1" s="1"/>
  <c r="DH50" i="1"/>
  <c r="DI50" i="1" s="1"/>
  <c r="DJ50" i="1"/>
  <c r="DK50" i="1" s="1"/>
  <c r="DL50" i="1"/>
  <c r="DN50" i="1"/>
  <c r="DO50" i="1" s="1"/>
  <c r="DP50" i="1"/>
  <c r="DQ50" i="1" s="1"/>
  <c r="DR50" i="1"/>
  <c r="DS50" i="1" s="1"/>
  <c r="CN51" i="1"/>
  <c r="CO51" i="1"/>
  <c r="CP51" i="1"/>
  <c r="CQ51" i="1"/>
  <c r="CS51" i="1"/>
  <c r="CT51" i="1"/>
  <c r="CU51" i="1"/>
  <c r="CV51" i="1"/>
  <c r="CX51" i="1"/>
  <c r="CY51" i="1"/>
  <c r="CZ51" i="1"/>
  <c r="DB51" i="1"/>
  <c r="DC51" i="1" s="1"/>
  <c r="DD51" i="1"/>
  <c r="DE51" i="1" s="1"/>
  <c r="DF51" i="1"/>
  <c r="DG51" i="1" s="1"/>
  <c r="DH51" i="1"/>
  <c r="DI51" i="1" s="1"/>
  <c r="DJ51" i="1"/>
  <c r="DK51" i="1" s="1"/>
  <c r="DL51" i="1"/>
  <c r="DN51" i="1"/>
  <c r="DO51" i="1"/>
  <c r="DP51" i="1"/>
  <c r="DQ51" i="1" s="1"/>
  <c r="DR51" i="1"/>
  <c r="DS51" i="1" s="1"/>
  <c r="CN52" i="1"/>
  <c r="CO52" i="1"/>
  <c r="CP52" i="1"/>
  <c r="CQ52" i="1"/>
  <c r="CS52" i="1"/>
  <c r="CT52" i="1"/>
  <c r="CU52" i="1"/>
  <c r="CV52" i="1"/>
  <c r="CX52" i="1"/>
  <c r="CY52" i="1"/>
  <c r="CZ52" i="1"/>
  <c r="DB52" i="1"/>
  <c r="DC52" i="1" s="1"/>
  <c r="DD52" i="1"/>
  <c r="DE52" i="1" s="1"/>
  <c r="DF52" i="1"/>
  <c r="DG52" i="1" s="1"/>
  <c r="DH52" i="1"/>
  <c r="DI52" i="1"/>
  <c r="DJ52" i="1"/>
  <c r="DK52" i="1" s="1"/>
  <c r="DL52" i="1"/>
  <c r="DN52" i="1"/>
  <c r="DO52" i="1" s="1"/>
  <c r="DP52" i="1"/>
  <c r="DQ52" i="1" s="1"/>
  <c r="DR52" i="1"/>
  <c r="DS52" i="1" s="1"/>
  <c r="CN53" i="1"/>
  <c r="CO53" i="1"/>
  <c r="CP53" i="1"/>
  <c r="CQ53" i="1"/>
  <c r="CS53" i="1"/>
  <c r="CT53" i="1"/>
  <c r="CU53" i="1"/>
  <c r="CV53" i="1"/>
  <c r="CX53" i="1"/>
  <c r="CY53" i="1"/>
  <c r="CZ53" i="1"/>
  <c r="DB53" i="1"/>
  <c r="DC53" i="1" s="1"/>
  <c r="DD53" i="1"/>
  <c r="DE53" i="1" s="1"/>
  <c r="DF53" i="1"/>
  <c r="DG53" i="1" s="1"/>
  <c r="DH53" i="1"/>
  <c r="DI53" i="1"/>
  <c r="DJ53" i="1"/>
  <c r="DK53" i="1" s="1"/>
  <c r="DL53" i="1"/>
  <c r="DN53" i="1"/>
  <c r="DO53" i="1" s="1"/>
  <c r="DP53" i="1"/>
  <c r="DQ53" i="1"/>
  <c r="DR53" i="1"/>
  <c r="DS53" i="1"/>
  <c r="CN54" i="1"/>
  <c r="CO54" i="1"/>
  <c r="CP54" i="1"/>
  <c r="CQ54" i="1"/>
  <c r="CS54" i="1"/>
  <c r="CT54" i="1"/>
  <c r="CU54" i="1"/>
  <c r="CV54" i="1"/>
  <c r="CX54" i="1"/>
  <c r="CY54" i="1"/>
  <c r="CZ54" i="1"/>
  <c r="DB54" i="1"/>
  <c r="DC54" i="1" s="1"/>
  <c r="DD54" i="1"/>
  <c r="DE54" i="1" s="1"/>
  <c r="DF54" i="1"/>
  <c r="DG54" i="1" s="1"/>
  <c r="DH54" i="1"/>
  <c r="DI54" i="1" s="1"/>
  <c r="DJ54" i="1"/>
  <c r="DK54" i="1"/>
  <c r="DL54" i="1"/>
  <c r="DN54" i="1"/>
  <c r="DO54" i="1"/>
  <c r="DP54" i="1"/>
  <c r="DQ54" i="1" s="1"/>
  <c r="DR54" i="1"/>
  <c r="DS54" i="1" s="1"/>
  <c r="CN55" i="1"/>
  <c r="CO55" i="1"/>
  <c r="CP55" i="1"/>
  <c r="CQ55" i="1"/>
  <c r="CS55" i="1"/>
  <c r="CT55" i="1"/>
  <c r="CU55" i="1"/>
  <c r="CV55" i="1"/>
  <c r="CX55" i="1"/>
  <c r="CY55" i="1"/>
  <c r="CZ55" i="1"/>
  <c r="DB55" i="1"/>
  <c r="DC55" i="1" s="1"/>
  <c r="DD55" i="1"/>
  <c r="DE55" i="1" s="1"/>
  <c r="DF55" i="1"/>
  <c r="DG55" i="1" s="1"/>
  <c r="DH55" i="1"/>
  <c r="DI55" i="1" s="1"/>
  <c r="DJ55" i="1"/>
  <c r="DK55" i="1" s="1"/>
  <c r="DL55" i="1"/>
  <c r="DN55" i="1"/>
  <c r="DO55" i="1" s="1"/>
  <c r="DP55" i="1"/>
  <c r="DQ55" i="1"/>
  <c r="DR55" i="1"/>
  <c r="DS55" i="1"/>
  <c r="CN9" i="1"/>
  <c r="CO9" i="1"/>
  <c r="CP9" i="1"/>
  <c r="CQ9" i="1"/>
  <c r="CS9" i="1"/>
  <c r="CT9" i="1"/>
  <c r="CU9" i="1"/>
  <c r="CV9" i="1"/>
  <c r="CX9" i="1"/>
  <c r="CY9" i="1"/>
  <c r="CZ9" i="1"/>
  <c r="DB9" i="1"/>
  <c r="DC9" i="1" s="1"/>
  <c r="DD9" i="1"/>
  <c r="DE9" i="1" s="1"/>
  <c r="DF9" i="1"/>
  <c r="DG9" i="1" s="1"/>
  <c r="DH9" i="1"/>
  <c r="DI9" i="1"/>
  <c r="DJ9" i="1"/>
  <c r="DK9" i="1"/>
  <c r="DL9" i="1"/>
  <c r="DN9" i="1"/>
  <c r="DO9" i="1" s="1"/>
  <c r="DP9" i="1"/>
  <c r="DQ9" i="1" s="1"/>
  <c r="DR9" i="1"/>
  <c r="DS9" i="1" s="1"/>
  <c r="CN10" i="1"/>
  <c r="CO10" i="1"/>
  <c r="CP10" i="1"/>
  <c r="CQ10" i="1"/>
  <c r="CS10" i="1"/>
  <c r="CT10" i="1"/>
  <c r="CU10" i="1"/>
  <c r="CV10" i="1"/>
  <c r="CX10" i="1"/>
  <c r="CY10" i="1"/>
  <c r="CZ10" i="1"/>
  <c r="DB10" i="1"/>
  <c r="DC10" i="1" s="1"/>
  <c r="DD10" i="1"/>
  <c r="DE10" i="1" s="1"/>
  <c r="DF10" i="1"/>
  <c r="DG10" i="1" s="1"/>
  <c r="DH10" i="1"/>
  <c r="DI10" i="1"/>
  <c r="DJ10" i="1"/>
  <c r="DK10" i="1" s="1"/>
  <c r="DL10" i="1"/>
  <c r="DN10" i="1"/>
  <c r="DO10" i="1" s="1"/>
  <c r="DP10" i="1"/>
  <c r="DQ10" i="1" s="1"/>
  <c r="DR10" i="1"/>
  <c r="DS10" i="1" s="1"/>
  <c r="CN11" i="1"/>
  <c r="CO11" i="1"/>
  <c r="CP11" i="1"/>
  <c r="CQ11" i="1"/>
  <c r="CS11" i="1"/>
  <c r="CT11" i="1"/>
  <c r="CU11" i="1"/>
  <c r="CV11" i="1"/>
  <c r="CX11" i="1"/>
  <c r="CY11" i="1"/>
  <c r="CZ11" i="1"/>
  <c r="DB11" i="1"/>
  <c r="DC11" i="1" s="1"/>
  <c r="DD11" i="1"/>
  <c r="DE11" i="1" s="1"/>
  <c r="DF11" i="1"/>
  <c r="DG11" i="1" s="1"/>
  <c r="DH11" i="1"/>
  <c r="DI11" i="1" s="1"/>
  <c r="DJ11" i="1"/>
  <c r="DK11" i="1" s="1"/>
  <c r="DL11" i="1"/>
  <c r="DN11" i="1"/>
  <c r="DO11" i="1" s="1"/>
  <c r="DP11" i="1"/>
  <c r="DQ11" i="1" s="1"/>
  <c r="DR11" i="1"/>
  <c r="DS11" i="1" s="1"/>
  <c r="CN12" i="1"/>
  <c r="CO12" i="1"/>
  <c r="CP12" i="1"/>
  <c r="CQ12" i="1"/>
  <c r="CS12" i="1"/>
  <c r="CT12" i="1"/>
  <c r="CU12" i="1"/>
  <c r="CV12" i="1"/>
  <c r="CX12" i="1"/>
  <c r="CY12" i="1"/>
  <c r="CZ12" i="1"/>
  <c r="DB12" i="1"/>
  <c r="DC12" i="1" s="1"/>
  <c r="DD12" i="1"/>
  <c r="DE12" i="1" s="1"/>
  <c r="DF12" i="1"/>
  <c r="DG12" i="1" s="1"/>
  <c r="DH12" i="1"/>
  <c r="DI12" i="1"/>
  <c r="DJ12" i="1"/>
  <c r="DK12" i="1" s="1"/>
  <c r="DL12" i="1"/>
  <c r="DN12" i="1"/>
  <c r="DO12" i="1" s="1"/>
  <c r="DP12" i="1"/>
  <c r="DQ12" i="1" s="1"/>
  <c r="DR12" i="1"/>
  <c r="DS12" i="1" s="1"/>
  <c r="CN13" i="1"/>
  <c r="CO13" i="1"/>
  <c r="CP13" i="1"/>
  <c r="CQ13" i="1"/>
  <c r="CS13" i="1"/>
  <c r="CT13" i="1"/>
  <c r="CU13" i="1"/>
  <c r="CV13" i="1"/>
  <c r="CX13" i="1"/>
  <c r="CY13" i="1"/>
  <c r="CZ13" i="1"/>
  <c r="DB13" i="1"/>
  <c r="DC13" i="1" s="1"/>
  <c r="DD13" i="1"/>
  <c r="DE13" i="1" s="1"/>
  <c r="DF13" i="1"/>
  <c r="DG13" i="1" s="1"/>
  <c r="DH13" i="1"/>
  <c r="DI13" i="1" s="1"/>
  <c r="DJ13" i="1"/>
  <c r="DK13" i="1" s="1"/>
  <c r="DL13" i="1"/>
  <c r="DN13" i="1"/>
  <c r="DO13" i="1" s="1"/>
  <c r="DP13" i="1"/>
  <c r="DQ13" i="1" s="1"/>
  <c r="DR13" i="1"/>
  <c r="DS13" i="1" s="1"/>
  <c r="CN14" i="1"/>
  <c r="CO14" i="1"/>
  <c r="CP14" i="1"/>
  <c r="CQ14" i="1"/>
  <c r="CS14" i="1"/>
  <c r="CT14" i="1"/>
  <c r="CU14" i="1"/>
  <c r="CV14" i="1"/>
  <c r="CX14" i="1"/>
  <c r="CY14" i="1"/>
  <c r="CZ14" i="1"/>
  <c r="DB14" i="1"/>
  <c r="DC14" i="1"/>
  <c r="DD14" i="1"/>
  <c r="DE14" i="1" s="1"/>
  <c r="DF14" i="1"/>
  <c r="DG14" i="1" s="1"/>
  <c r="DH14" i="1"/>
  <c r="DI14" i="1" s="1"/>
  <c r="DJ14" i="1"/>
  <c r="DK14" i="1" s="1"/>
  <c r="DL14" i="1"/>
  <c r="DN14" i="1"/>
  <c r="DO14" i="1" s="1"/>
  <c r="DP14" i="1"/>
  <c r="DQ14" i="1"/>
  <c r="DR14" i="1"/>
  <c r="DS14" i="1"/>
  <c r="CN15" i="1"/>
  <c r="CO15" i="1"/>
  <c r="CP15" i="1"/>
  <c r="CQ15" i="1"/>
  <c r="CS15" i="1"/>
  <c r="CT15" i="1"/>
  <c r="CU15" i="1"/>
  <c r="CV15" i="1"/>
  <c r="CX15" i="1"/>
  <c r="CY15" i="1"/>
  <c r="CZ15" i="1"/>
  <c r="DB15" i="1"/>
  <c r="DC15" i="1"/>
  <c r="DD15" i="1"/>
  <c r="DE15" i="1" s="1"/>
  <c r="DF15" i="1"/>
  <c r="DG15" i="1" s="1"/>
  <c r="DH15" i="1"/>
  <c r="DI15" i="1" s="1"/>
  <c r="DJ15" i="1"/>
  <c r="DK15" i="1" s="1"/>
  <c r="DL15" i="1"/>
  <c r="DN15" i="1"/>
  <c r="DO15" i="1" s="1"/>
  <c r="DP15" i="1"/>
  <c r="DQ15" i="1" s="1"/>
  <c r="DR15" i="1"/>
  <c r="DS15" i="1" s="1"/>
  <c r="CN16" i="1"/>
  <c r="CO16" i="1"/>
  <c r="CP16" i="1"/>
  <c r="CQ16" i="1"/>
  <c r="CS16" i="1"/>
  <c r="CT16" i="1"/>
  <c r="CU16" i="1"/>
  <c r="CV16" i="1"/>
  <c r="CX16" i="1"/>
  <c r="CY16" i="1"/>
  <c r="CZ16" i="1"/>
  <c r="DB16" i="1"/>
  <c r="DC16" i="1" s="1"/>
  <c r="DD16" i="1"/>
  <c r="DE16" i="1" s="1"/>
  <c r="DF16" i="1"/>
  <c r="DG16" i="1" s="1"/>
  <c r="DH16" i="1"/>
  <c r="DI16" i="1" s="1"/>
  <c r="DJ16" i="1"/>
  <c r="DK16" i="1" s="1"/>
  <c r="DL16" i="1"/>
  <c r="DN16" i="1"/>
  <c r="DO16" i="1" s="1"/>
  <c r="DP16" i="1"/>
  <c r="DQ16" i="1" s="1"/>
  <c r="DR16" i="1"/>
  <c r="DS16" i="1" s="1"/>
  <c r="CN17" i="1"/>
  <c r="CO17" i="1"/>
  <c r="CP17" i="1"/>
  <c r="CQ17" i="1"/>
  <c r="CS17" i="1"/>
  <c r="CT17" i="1"/>
  <c r="CU17" i="1"/>
  <c r="CV17" i="1"/>
  <c r="CX17" i="1"/>
  <c r="CY17" i="1"/>
  <c r="CZ17" i="1"/>
  <c r="DB17" i="1"/>
  <c r="DC17" i="1" s="1"/>
  <c r="DD17" i="1"/>
  <c r="DE17" i="1" s="1"/>
  <c r="DF17" i="1"/>
  <c r="DG17" i="1" s="1"/>
  <c r="DH17" i="1"/>
  <c r="DI17" i="1" s="1"/>
  <c r="DJ17" i="1"/>
  <c r="DK17" i="1"/>
  <c r="DL17" i="1"/>
  <c r="DN17" i="1"/>
  <c r="DO17" i="1" s="1"/>
  <c r="DP17" i="1"/>
  <c r="DQ17" i="1" s="1"/>
  <c r="DR17" i="1"/>
  <c r="DS17" i="1" s="1"/>
  <c r="CN18" i="1"/>
  <c r="CO18" i="1"/>
  <c r="CP18" i="1"/>
  <c r="CQ18" i="1"/>
  <c r="CS18" i="1"/>
  <c r="CT18" i="1"/>
  <c r="CU18" i="1"/>
  <c r="CV18" i="1"/>
  <c r="CX18" i="1"/>
  <c r="CY18" i="1"/>
  <c r="CZ18" i="1"/>
  <c r="DB18" i="1"/>
  <c r="DC18" i="1" s="1"/>
  <c r="DD18" i="1"/>
  <c r="DE18" i="1" s="1"/>
  <c r="DF18" i="1"/>
  <c r="DG18" i="1" s="1"/>
  <c r="DH18" i="1"/>
  <c r="DI18" i="1" s="1"/>
  <c r="DJ18" i="1"/>
  <c r="DK18" i="1" s="1"/>
  <c r="DL18" i="1"/>
  <c r="DN18" i="1"/>
  <c r="DO18" i="1" s="1"/>
  <c r="DP18" i="1"/>
  <c r="DQ18" i="1"/>
  <c r="DR18" i="1"/>
  <c r="DS18" i="1" s="1"/>
  <c r="CN19" i="1"/>
  <c r="CO19" i="1"/>
  <c r="CP19" i="1"/>
  <c r="CQ19" i="1"/>
  <c r="CS19" i="1"/>
  <c r="CT19" i="1"/>
  <c r="CU19" i="1"/>
  <c r="CV19" i="1"/>
  <c r="CX19" i="1"/>
  <c r="CY19" i="1"/>
  <c r="CZ19" i="1"/>
  <c r="DB19" i="1"/>
  <c r="DC19" i="1" s="1"/>
  <c r="DD19" i="1"/>
  <c r="DE19" i="1" s="1"/>
  <c r="DF19" i="1"/>
  <c r="DG19" i="1" s="1"/>
  <c r="DH19" i="1"/>
  <c r="DI19" i="1" s="1"/>
  <c r="DJ19" i="1"/>
  <c r="DK19" i="1" s="1"/>
  <c r="DL19" i="1"/>
  <c r="DN19" i="1"/>
  <c r="DO19" i="1" s="1"/>
  <c r="DP19" i="1"/>
  <c r="DQ19" i="1" s="1"/>
  <c r="DR19" i="1"/>
  <c r="DS19" i="1" s="1"/>
  <c r="CN20" i="1"/>
  <c r="CO20" i="1"/>
  <c r="CP20" i="1"/>
  <c r="CQ20" i="1"/>
  <c r="CS20" i="1"/>
  <c r="CT20" i="1"/>
  <c r="CU20" i="1"/>
  <c r="CV20" i="1"/>
  <c r="CX20" i="1"/>
  <c r="CY20" i="1"/>
  <c r="CZ20" i="1"/>
  <c r="DB20" i="1"/>
  <c r="DC20" i="1" s="1"/>
  <c r="DD20" i="1"/>
  <c r="DE20" i="1" s="1"/>
  <c r="DF20" i="1"/>
  <c r="DG20" i="1" s="1"/>
  <c r="DH20" i="1"/>
  <c r="DI20" i="1"/>
  <c r="DJ20" i="1"/>
  <c r="DK20" i="1" s="1"/>
  <c r="DL20" i="1"/>
  <c r="DN20" i="1"/>
  <c r="DO20" i="1" s="1"/>
  <c r="DP20" i="1"/>
  <c r="DQ20" i="1" s="1"/>
  <c r="DR20" i="1"/>
  <c r="DS20" i="1" s="1"/>
  <c r="CN21" i="1"/>
  <c r="CO21" i="1"/>
  <c r="CP21" i="1"/>
  <c r="CQ21" i="1"/>
  <c r="CS21" i="1"/>
  <c r="CT21" i="1"/>
  <c r="CU21" i="1"/>
  <c r="CV21" i="1"/>
  <c r="CX21" i="1"/>
  <c r="CY21" i="1"/>
  <c r="CZ21" i="1"/>
  <c r="DB21" i="1"/>
  <c r="DC21" i="1" s="1"/>
  <c r="DD21" i="1"/>
  <c r="DE21" i="1" s="1"/>
  <c r="DF21" i="1"/>
  <c r="DG21" i="1"/>
  <c r="DH21" i="1"/>
  <c r="DI21" i="1"/>
  <c r="DJ21" i="1"/>
  <c r="DK21" i="1" s="1"/>
  <c r="DL21" i="1"/>
  <c r="DN21" i="1"/>
  <c r="DO21" i="1" s="1"/>
  <c r="DP21" i="1"/>
  <c r="DQ21" i="1" s="1"/>
  <c r="DR21" i="1"/>
  <c r="DS21" i="1" s="1"/>
  <c r="CN22" i="1"/>
  <c r="CO22" i="1"/>
  <c r="CP22" i="1"/>
  <c r="CQ22" i="1"/>
  <c r="CS22" i="1"/>
  <c r="CT22" i="1"/>
  <c r="CU22" i="1"/>
  <c r="CV22" i="1"/>
  <c r="CX22" i="1"/>
  <c r="CY22" i="1"/>
  <c r="CZ22" i="1"/>
  <c r="DB22" i="1"/>
  <c r="DC22" i="1" s="1"/>
  <c r="DD22" i="1"/>
  <c r="DE22" i="1" s="1"/>
  <c r="DF22" i="1"/>
  <c r="DG22" i="1" s="1"/>
  <c r="DH22" i="1"/>
  <c r="DI22" i="1" s="1"/>
  <c r="DJ22" i="1"/>
  <c r="DK22" i="1"/>
  <c r="DL22" i="1"/>
  <c r="DN22" i="1"/>
  <c r="DO22" i="1"/>
  <c r="DP22" i="1"/>
  <c r="DQ22" i="1" s="1"/>
  <c r="DR22" i="1"/>
  <c r="DS22" i="1" s="1"/>
  <c r="CN23" i="1"/>
  <c r="CO23" i="1"/>
  <c r="CP23" i="1"/>
  <c r="CQ23" i="1"/>
  <c r="CS23" i="1"/>
  <c r="CT23" i="1"/>
  <c r="CU23" i="1"/>
  <c r="CV23" i="1"/>
  <c r="CX23" i="1"/>
  <c r="CY23" i="1"/>
  <c r="CZ23" i="1"/>
  <c r="DB23" i="1"/>
  <c r="DC23" i="1" s="1"/>
  <c r="DD23" i="1"/>
  <c r="DE23" i="1"/>
  <c r="DF23" i="1"/>
  <c r="DG23" i="1" s="1"/>
  <c r="DH23" i="1"/>
  <c r="DI23" i="1" s="1"/>
  <c r="DJ23" i="1"/>
  <c r="DK23" i="1"/>
  <c r="DL23" i="1"/>
  <c r="DN23" i="1"/>
  <c r="DO23" i="1" s="1"/>
  <c r="DP23" i="1"/>
  <c r="DQ23" i="1" s="1"/>
  <c r="DR23" i="1"/>
  <c r="DS23" i="1" s="1"/>
  <c r="CN24" i="1"/>
  <c r="CO24" i="1"/>
  <c r="CP24" i="1"/>
  <c r="CQ24" i="1"/>
  <c r="CS24" i="1"/>
  <c r="CT24" i="1"/>
  <c r="CU24" i="1"/>
  <c r="CV24" i="1"/>
  <c r="CX24" i="1"/>
  <c r="CY24" i="1"/>
  <c r="CZ24" i="1"/>
  <c r="DB24" i="1"/>
  <c r="DC24" i="1" s="1"/>
  <c r="DD24" i="1"/>
  <c r="DE24" i="1" s="1"/>
  <c r="DF24" i="1"/>
  <c r="DG24" i="1" s="1"/>
  <c r="DH24" i="1"/>
  <c r="DI24" i="1" s="1"/>
  <c r="DJ24" i="1"/>
  <c r="DK24" i="1" s="1"/>
  <c r="DL24" i="1"/>
  <c r="DN24" i="1"/>
  <c r="DO24" i="1" s="1"/>
  <c r="DP24" i="1"/>
  <c r="DQ24" i="1" s="1"/>
  <c r="DR24" i="1"/>
  <c r="DS24" i="1" s="1"/>
  <c r="CN25" i="1"/>
  <c r="CO25" i="1"/>
  <c r="CP25" i="1"/>
  <c r="CQ25" i="1"/>
  <c r="CS25" i="1"/>
  <c r="CT25" i="1"/>
  <c r="CU25" i="1"/>
  <c r="CV25" i="1"/>
  <c r="CX25" i="1"/>
  <c r="CY25" i="1"/>
  <c r="CZ25" i="1"/>
  <c r="DB25" i="1"/>
  <c r="DC25" i="1" s="1"/>
  <c r="DD25" i="1"/>
  <c r="DE25" i="1" s="1"/>
  <c r="DF25" i="1"/>
  <c r="DG25" i="1" s="1"/>
  <c r="DH25" i="1"/>
  <c r="DI25" i="1"/>
  <c r="DJ25" i="1"/>
  <c r="DK25" i="1"/>
  <c r="DL25" i="1"/>
  <c r="DN25" i="1"/>
  <c r="DO25" i="1" s="1"/>
  <c r="DP25" i="1"/>
  <c r="DQ25" i="1" s="1"/>
  <c r="DR25" i="1"/>
  <c r="DS25" i="1" s="1"/>
  <c r="CN26" i="1"/>
  <c r="CO26" i="1"/>
  <c r="CP26" i="1"/>
  <c r="CQ26" i="1"/>
  <c r="CS26" i="1"/>
  <c r="CT26" i="1"/>
  <c r="CU26" i="1"/>
  <c r="CV26" i="1"/>
  <c r="CX26" i="1"/>
  <c r="CY26" i="1"/>
  <c r="CZ26" i="1"/>
  <c r="DB26" i="1"/>
  <c r="DC26" i="1" s="1"/>
  <c r="DD26" i="1"/>
  <c r="DE26" i="1" s="1"/>
  <c r="DF26" i="1"/>
  <c r="DG26" i="1" s="1"/>
  <c r="DH26" i="1"/>
  <c r="DI26" i="1" s="1"/>
  <c r="DJ26" i="1"/>
  <c r="DK26" i="1" s="1"/>
  <c r="DL26" i="1"/>
  <c r="DN26" i="1"/>
  <c r="DO26" i="1" s="1"/>
  <c r="DP26" i="1"/>
  <c r="DQ26" i="1" s="1"/>
  <c r="DR26" i="1"/>
  <c r="DS26" i="1"/>
  <c r="CN27" i="1"/>
  <c r="CO27" i="1"/>
  <c r="CP27" i="1"/>
  <c r="CQ27" i="1"/>
  <c r="CS27" i="1"/>
  <c r="CT27" i="1"/>
  <c r="CU27" i="1"/>
  <c r="CV27" i="1"/>
  <c r="CX27" i="1"/>
  <c r="CY27" i="1"/>
  <c r="CZ27" i="1"/>
  <c r="DB27" i="1"/>
  <c r="DC27" i="1" s="1"/>
  <c r="DD27" i="1"/>
  <c r="DE27" i="1"/>
  <c r="DF27" i="1"/>
  <c r="DG27" i="1" s="1"/>
  <c r="DH27" i="1"/>
  <c r="DI27" i="1"/>
  <c r="DJ27" i="1"/>
  <c r="DK27" i="1"/>
  <c r="DL27" i="1"/>
  <c r="DN27" i="1"/>
  <c r="DO27" i="1" s="1"/>
  <c r="DP27" i="1"/>
  <c r="DQ27" i="1" s="1"/>
  <c r="DR27" i="1"/>
  <c r="DS27" i="1" s="1"/>
  <c r="CN28" i="1"/>
  <c r="CO28" i="1"/>
  <c r="CP28" i="1"/>
  <c r="CQ28" i="1"/>
  <c r="CS28" i="1"/>
  <c r="CT28" i="1"/>
  <c r="CU28" i="1"/>
  <c r="CV28" i="1"/>
  <c r="CX28" i="1"/>
  <c r="CY28" i="1"/>
  <c r="CZ28" i="1"/>
  <c r="DB28" i="1"/>
  <c r="DC28" i="1" s="1"/>
  <c r="DD28" i="1"/>
  <c r="DE28" i="1" s="1"/>
  <c r="DF28" i="1"/>
  <c r="DG28" i="1" s="1"/>
  <c r="DH28" i="1"/>
  <c r="DI28" i="1" s="1"/>
  <c r="DJ28" i="1"/>
  <c r="DK28" i="1" s="1"/>
  <c r="DL28" i="1"/>
  <c r="DN28" i="1"/>
  <c r="DO28" i="1" s="1"/>
  <c r="DP28" i="1"/>
  <c r="DQ28" i="1" s="1"/>
  <c r="DR28" i="1"/>
  <c r="DS28" i="1" s="1"/>
  <c r="CN29" i="1"/>
  <c r="CO29" i="1"/>
  <c r="CP29" i="1"/>
  <c r="CQ29" i="1"/>
  <c r="CS29" i="1"/>
  <c r="CT29" i="1"/>
  <c r="CU29" i="1"/>
  <c r="CV29" i="1"/>
  <c r="CX29" i="1"/>
  <c r="CY29" i="1"/>
  <c r="CZ29" i="1"/>
  <c r="DB29" i="1"/>
  <c r="DC29" i="1" s="1"/>
  <c r="DD29" i="1"/>
  <c r="DE29" i="1" s="1"/>
  <c r="DF29" i="1"/>
  <c r="DG29" i="1" s="1"/>
  <c r="DH29" i="1"/>
  <c r="DI29" i="1"/>
  <c r="DJ29" i="1"/>
  <c r="DK29" i="1"/>
  <c r="DL29" i="1"/>
  <c r="DN29" i="1"/>
  <c r="DO29" i="1" s="1"/>
  <c r="DP29" i="1"/>
  <c r="DQ29" i="1" s="1"/>
  <c r="DR29" i="1"/>
  <c r="DS29" i="1" s="1"/>
  <c r="CN30" i="1"/>
  <c r="CO30" i="1"/>
  <c r="CP30" i="1"/>
  <c r="CQ30" i="1"/>
  <c r="CS30" i="1"/>
  <c r="CT30" i="1"/>
  <c r="CU30" i="1"/>
  <c r="CV30" i="1"/>
  <c r="CX30" i="1"/>
  <c r="CY30" i="1"/>
  <c r="CZ30" i="1"/>
  <c r="DB30" i="1"/>
  <c r="DC30" i="1"/>
  <c r="DD30" i="1"/>
  <c r="DE30" i="1" s="1"/>
  <c r="DF30" i="1"/>
  <c r="DG30" i="1" s="1"/>
  <c r="DH30" i="1"/>
  <c r="DI30" i="1" s="1"/>
  <c r="DJ30" i="1"/>
  <c r="DK30" i="1" s="1"/>
  <c r="DL30" i="1"/>
  <c r="DN30" i="1"/>
  <c r="DO30" i="1"/>
  <c r="DP30" i="1"/>
  <c r="DQ30" i="1"/>
  <c r="DR30" i="1"/>
  <c r="DS30" i="1" s="1"/>
  <c r="CN31" i="1"/>
  <c r="CO31" i="1"/>
  <c r="CP31" i="1"/>
  <c r="CQ31" i="1"/>
  <c r="CS31" i="1"/>
  <c r="CT31" i="1"/>
  <c r="CU31" i="1"/>
  <c r="CV31" i="1"/>
  <c r="CX31" i="1"/>
  <c r="CY31" i="1"/>
  <c r="CZ31" i="1"/>
  <c r="DB31" i="1"/>
  <c r="DC31" i="1"/>
  <c r="DD31" i="1"/>
  <c r="DE31" i="1" s="1"/>
  <c r="DF31" i="1"/>
  <c r="DG31" i="1" s="1"/>
  <c r="DH31" i="1"/>
  <c r="DI31" i="1"/>
  <c r="DJ31" i="1"/>
  <c r="DK31" i="1"/>
  <c r="DL31" i="1"/>
  <c r="DN31" i="1"/>
  <c r="DO31" i="1"/>
  <c r="DP31" i="1"/>
  <c r="DQ31" i="1" s="1"/>
  <c r="DR31" i="1"/>
  <c r="DS31" i="1" s="1"/>
  <c r="CN32" i="1"/>
  <c r="CO32" i="1"/>
  <c r="CP32" i="1"/>
  <c r="CQ32" i="1"/>
  <c r="CS32" i="1"/>
  <c r="CT32" i="1"/>
  <c r="CU32" i="1"/>
  <c r="CV32" i="1"/>
  <c r="CX32" i="1"/>
  <c r="CY32" i="1"/>
  <c r="CZ32" i="1"/>
  <c r="DB32" i="1"/>
  <c r="DC32" i="1" s="1"/>
  <c r="DD32" i="1"/>
  <c r="DE32" i="1" s="1"/>
  <c r="DF32" i="1"/>
  <c r="DG32" i="1" s="1"/>
  <c r="DH32" i="1"/>
  <c r="DI32" i="1" s="1"/>
  <c r="DJ32" i="1"/>
  <c r="DK32" i="1" s="1"/>
  <c r="DL32" i="1"/>
  <c r="DN32" i="1"/>
  <c r="DO32" i="1"/>
  <c r="DP32" i="1"/>
  <c r="DQ32" i="1" s="1"/>
  <c r="DR32" i="1"/>
  <c r="DS32" i="1" s="1"/>
  <c r="CN33" i="1"/>
  <c r="CO33" i="1"/>
  <c r="CP33" i="1"/>
  <c r="CQ33" i="1"/>
  <c r="CS33" i="1"/>
  <c r="CT33" i="1"/>
  <c r="CU33" i="1"/>
  <c r="CV33" i="1"/>
  <c r="CX33" i="1"/>
  <c r="CY33" i="1"/>
  <c r="CZ33" i="1"/>
  <c r="DB33" i="1"/>
  <c r="DC33" i="1"/>
  <c r="DD33" i="1"/>
  <c r="DE33" i="1" s="1"/>
  <c r="DF33" i="1"/>
  <c r="DG33" i="1"/>
  <c r="DH33" i="1"/>
  <c r="DI33" i="1" s="1"/>
  <c r="DJ33" i="1"/>
  <c r="DK33" i="1" s="1"/>
  <c r="DL33" i="1"/>
  <c r="DN33" i="1"/>
  <c r="DO33" i="1" s="1"/>
  <c r="DP33" i="1"/>
  <c r="DQ33" i="1"/>
  <c r="DR33" i="1"/>
  <c r="DS33" i="1" s="1"/>
  <c r="CN34" i="1"/>
  <c r="CO34" i="1"/>
  <c r="CP34" i="1"/>
  <c r="CQ34" i="1"/>
  <c r="CS34" i="1"/>
  <c r="CT34" i="1"/>
  <c r="CU34" i="1"/>
  <c r="CV34" i="1"/>
  <c r="CX34" i="1"/>
  <c r="CY34" i="1"/>
  <c r="CZ34" i="1"/>
  <c r="DB34" i="1"/>
  <c r="DC34" i="1" s="1"/>
  <c r="DD34" i="1"/>
  <c r="DE34" i="1" s="1"/>
  <c r="DF34" i="1"/>
  <c r="DG34" i="1" s="1"/>
  <c r="DH34" i="1"/>
  <c r="DI34" i="1" s="1"/>
  <c r="DJ34" i="1"/>
  <c r="DK34" i="1" s="1"/>
  <c r="DL34" i="1"/>
  <c r="DN34" i="1"/>
  <c r="DO34" i="1" s="1"/>
  <c r="DP34" i="1"/>
  <c r="DQ34" i="1" s="1"/>
  <c r="DR34" i="1"/>
  <c r="DS34" i="1" s="1"/>
  <c r="CN35" i="1"/>
  <c r="CO35" i="1"/>
  <c r="CP35" i="1"/>
  <c r="CQ35" i="1"/>
  <c r="CS35" i="1"/>
  <c r="CT35" i="1"/>
  <c r="CU35" i="1"/>
  <c r="CV35" i="1"/>
  <c r="CX35" i="1"/>
  <c r="CY35" i="1"/>
  <c r="CZ35" i="1"/>
  <c r="DB35" i="1"/>
  <c r="DC35" i="1"/>
  <c r="DD35" i="1"/>
  <c r="DE35" i="1" s="1"/>
  <c r="DF35" i="1"/>
  <c r="DG35" i="1" s="1"/>
  <c r="DH35" i="1"/>
  <c r="DI35" i="1" s="1"/>
  <c r="DJ35" i="1"/>
  <c r="DK35" i="1" s="1"/>
  <c r="DL35" i="1"/>
  <c r="DN35" i="1"/>
  <c r="DO35" i="1" s="1"/>
  <c r="DP35" i="1"/>
  <c r="DQ35" i="1" s="1"/>
  <c r="DR35" i="1"/>
  <c r="DS35" i="1" s="1"/>
  <c r="CN36" i="1"/>
  <c r="CO36" i="1"/>
  <c r="CP36" i="1"/>
  <c r="CQ36" i="1"/>
  <c r="CS36" i="1"/>
  <c r="CT36" i="1"/>
  <c r="CU36" i="1"/>
  <c r="CV36" i="1"/>
  <c r="CX36" i="1"/>
  <c r="CY36" i="1"/>
  <c r="CZ36" i="1"/>
  <c r="DB36" i="1"/>
  <c r="DC36" i="1" s="1"/>
  <c r="DD36" i="1"/>
  <c r="DE36" i="1" s="1"/>
  <c r="DF36" i="1"/>
  <c r="DG36" i="1" s="1"/>
  <c r="DH36" i="1"/>
  <c r="DI36" i="1"/>
  <c r="DJ36" i="1"/>
  <c r="DK36" i="1" s="1"/>
  <c r="DL36" i="1"/>
  <c r="DN36" i="1"/>
  <c r="DO36" i="1"/>
  <c r="DP36" i="1"/>
  <c r="DQ36" i="1"/>
  <c r="DR36" i="1"/>
  <c r="DS36" i="1"/>
  <c r="CN37" i="1"/>
  <c r="CO37" i="1"/>
  <c r="CP37" i="1"/>
  <c r="CQ37" i="1"/>
  <c r="CS37" i="1"/>
  <c r="CT37" i="1"/>
  <c r="CU37" i="1"/>
  <c r="CV37" i="1"/>
  <c r="CX37" i="1"/>
  <c r="CY37" i="1"/>
  <c r="CZ37" i="1"/>
  <c r="DB37" i="1"/>
  <c r="DC37" i="1"/>
  <c r="DD37" i="1"/>
  <c r="DE37" i="1" s="1"/>
  <c r="DF37" i="1"/>
  <c r="DG37" i="1" s="1"/>
  <c r="DH37" i="1"/>
  <c r="DI37" i="1" s="1"/>
  <c r="DT37" i="1" s="1"/>
  <c r="CM37" i="1" s="1"/>
  <c r="DJ37" i="1"/>
  <c r="DK37" i="1"/>
  <c r="DL37" i="1"/>
  <c r="DN37" i="1"/>
  <c r="DO37" i="1"/>
  <c r="DP37" i="1"/>
  <c r="DQ37" i="1" s="1"/>
  <c r="DR37" i="1"/>
  <c r="DS37" i="1" s="1"/>
  <c r="DT17" i="1" l="1"/>
  <c r="CM17" i="1" s="1"/>
  <c r="DT51" i="1"/>
  <c r="CM51" i="1" s="1"/>
  <c r="DT53" i="1"/>
  <c r="CM53" i="1" s="1"/>
  <c r="DT46" i="1"/>
  <c r="CM46" i="1" s="1"/>
  <c r="DT19" i="1"/>
  <c r="CM19" i="1" s="1"/>
  <c r="DT33" i="1"/>
  <c r="CM33" i="1" s="1"/>
  <c r="DT9" i="1"/>
  <c r="CM9" i="1" s="1"/>
  <c r="DT41" i="1"/>
  <c r="CM41" i="1" s="1"/>
  <c r="DT29" i="1"/>
  <c r="CM29" i="1" s="1"/>
  <c r="DT43" i="1"/>
  <c r="CM43" i="1" s="1"/>
  <c r="DT39" i="1"/>
  <c r="CM39" i="1" s="1"/>
  <c r="DT48" i="1"/>
  <c r="CM48" i="1" s="1"/>
  <c r="DT27" i="1"/>
  <c r="CM27" i="1" s="1"/>
  <c r="DT55" i="1"/>
  <c r="CM55" i="1" s="1"/>
  <c r="DT34" i="1"/>
  <c r="CM34" i="1" s="1"/>
  <c r="DT18" i="1"/>
  <c r="CM18" i="1" s="1"/>
  <c r="DT10" i="1"/>
  <c r="CM10" i="1" s="1"/>
  <c r="DT44" i="1"/>
  <c r="CM44" i="1" s="1"/>
  <c r="DT13" i="1"/>
  <c r="CM13" i="1" s="1"/>
  <c r="DT36" i="1"/>
  <c r="CM36" i="1" s="1"/>
  <c r="DT49" i="1"/>
  <c r="CM49" i="1" s="1"/>
  <c r="DT54" i="1"/>
  <c r="CM54" i="1" s="1"/>
  <c r="DT47" i="1"/>
  <c r="CM47" i="1" s="1"/>
  <c r="DT42" i="1"/>
  <c r="CM42" i="1" s="1"/>
  <c r="DT52" i="1"/>
  <c r="CM52" i="1" s="1"/>
  <c r="DT45" i="1"/>
  <c r="CM45" i="1" s="1"/>
  <c r="DT40" i="1"/>
  <c r="CM40" i="1" s="1"/>
  <c r="DT50" i="1"/>
  <c r="CM50" i="1" s="1"/>
  <c r="DT38" i="1"/>
  <c r="CM38" i="1" s="1"/>
  <c r="DT15" i="1"/>
  <c r="CM15" i="1" s="1"/>
  <c r="DT30" i="1"/>
  <c r="CM30" i="1" s="1"/>
  <c r="DT28" i="1"/>
  <c r="CM28" i="1" s="1"/>
  <c r="DT25" i="1"/>
  <c r="CM25" i="1" s="1"/>
  <c r="DT31" i="1"/>
  <c r="CM31" i="1" s="1"/>
  <c r="DT24" i="1"/>
  <c r="CM24" i="1" s="1"/>
  <c r="DT11" i="1"/>
  <c r="CM11" i="1" s="1"/>
  <c r="DT22" i="1"/>
  <c r="CM22" i="1" s="1"/>
  <c r="DT20" i="1"/>
  <c r="CM20" i="1" s="1"/>
  <c r="DT12" i="1"/>
  <c r="CM12" i="1" s="1"/>
  <c r="DT26" i="1"/>
  <c r="CM26" i="1" s="1"/>
  <c r="DT16" i="1"/>
  <c r="CM16" i="1" s="1"/>
  <c r="DT35" i="1"/>
  <c r="CM35" i="1" s="1"/>
  <c r="DT32" i="1"/>
  <c r="CM32" i="1" s="1"/>
  <c r="DT23" i="1"/>
  <c r="CM23" i="1" s="1"/>
  <c r="DT21" i="1"/>
  <c r="CM21" i="1" s="1"/>
  <c r="DT14" i="1"/>
  <c r="CM14" i="1" s="1"/>
  <c r="DD6" i="1"/>
  <c r="DE6" i="1" s="1"/>
  <c r="DB6" i="1"/>
  <c r="DC6" i="1" s="1"/>
  <c r="DB7" i="1"/>
  <c r="DC7" i="1" s="1"/>
  <c r="DO6" i="1" l="1"/>
  <c r="DF7" i="1"/>
  <c r="DG7" i="1" s="1"/>
  <c r="DF8" i="1"/>
  <c r="DG8" i="1" s="1"/>
  <c r="DF6" i="1"/>
  <c r="DG6" i="1" s="1"/>
  <c r="DD7" i="1" l="1"/>
  <c r="DE7" i="1" s="1"/>
  <c r="DD8" i="1"/>
  <c r="DE8" i="1" s="1"/>
  <c r="DB8" i="1" l="1"/>
  <c r="DC8" i="1" s="1"/>
  <c r="DH6" i="1"/>
  <c r="DI6" i="1" s="1"/>
  <c r="DR6" i="1"/>
  <c r="DS6" i="1" s="1"/>
  <c r="DP6" i="1"/>
  <c r="DQ6" i="1" s="1"/>
  <c r="DJ6" i="1"/>
  <c r="DK6" i="1" s="1"/>
  <c r="DH7" i="1"/>
  <c r="DI7" i="1" s="1"/>
  <c r="CV7" i="1" l="1"/>
  <c r="CV8" i="1"/>
  <c r="CU6" i="1"/>
  <c r="CV6" i="1"/>
  <c r="CU7" i="1"/>
  <c r="CU8" i="1"/>
  <c r="CY7" i="1" l="1"/>
  <c r="CY8" i="1"/>
  <c r="CY6" i="1"/>
  <c r="CX7" i="1"/>
  <c r="CX8" i="1"/>
  <c r="CX6" i="1"/>
  <c r="CQ7" i="1" l="1"/>
  <c r="CQ8" i="1"/>
  <c r="CQ6" i="1"/>
  <c r="DR7" i="1" l="1"/>
  <c r="DS7" i="1" s="1"/>
  <c r="DR8" i="1"/>
  <c r="DS8" i="1" s="1"/>
  <c r="DP7" i="1"/>
  <c r="DQ7" i="1" s="1"/>
  <c r="DP8" i="1"/>
  <c r="DQ8" i="1" s="1"/>
  <c r="DN7" i="1"/>
  <c r="DO7" i="1" s="1"/>
  <c r="DN8" i="1"/>
  <c r="DO8" i="1" s="1"/>
  <c r="DL7" i="1"/>
  <c r="DL8" i="1"/>
  <c r="DL6" i="1"/>
  <c r="DJ7" i="1"/>
  <c r="DK7" i="1" s="1"/>
  <c r="DJ8" i="1"/>
  <c r="DK8" i="1" s="1"/>
  <c r="DH8" i="1"/>
  <c r="DI8" i="1" s="1"/>
  <c r="CS6" i="1" l="1"/>
  <c r="CZ7" i="1" l="1"/>
  <c r="CZ8" i="1"/>
  <c r="CZ6" i="1"/>
  <c r="CT6" i="1"/>
  <c r="CT7" i="1"/>
  <c r="CT8" i="1"/>
  <c r="CS7" i="1"/>
  <c r="CS8" i="1"/>
  <c r="CP7" i="1"/>
  <c r="CP8" i="1"/>
  <c r="CP6" i="1"/>
  <c r="CO7" i="1"/>
  <c r="CO8" i="1"/>
  <c r="CO6" i="1"/>
  <c r="CN7" i="1" l="1"/>
  <c r="DT7" i="1" s="1"/>
  <c r="CN8" i="1"/>
  <c r="DT8" i="1" s="1"/>
  <c r="CM8" i="1" l="1"/>
  <c r="CM7" i="1"/>
  <c r="CN6" i="1"/>
  <c r="DT6" i="1" s="1"/>
  <c r="CM6" i="1" l="1"/>
</calcChain>
</file>

<file path=xl/comments1.xml><?xml version="1.0" encoding="utf-8"?>
<comments xmlns="http://schemas.openxmlformats.org/spreadsheetml/2006/main">
  <authors>
    <author>Kunzelmann, Julia</author>
  </authors>
  <commentList>
    <comment ref="DC3" authorId="0" shapeId="0">
      <text>
        <r>
          <rPr>
            <b/>
            <sz val="9"/>
            <color indexed="81"/>
            <rFont val="Segoe UI"/>
            <family val="2"/>
          </rPr>
          <t>Kunzelmann, Julia:</t>
        </r>
        <r>
          <rPr>
            <sz val="9"/>
            <color indexed="81"/>
            <rFont val="Segoe UI"/>
            <family val="2"/>
          </rPr>
          <t xml:space="preserve">
Schwellenwerte als Dummy hinterlegt</t>
        </r>
      </text>
    </comment>
    <comment ref="DE3" authorId="0" shapeId="0">
      <text>
        <r>
          <rPr>
            <b/>
            <sz val="9"/>
            <color indexed="81"/>
            <rFont val="Segoe UI"/>
            <family val="2"/>
          </rPr>
          <t>Kunzelmann, Julia:</t>
        </r>
        <r>
          <rPr>
            <sz val="9"/>
            <color indexed="81"/>
            <rFont val="Segoe UI"/>
            <family val="2"/>
          </rPr>
          <t xml:space="preserve">
Schwellenwerte als Dummy hinterlegt</t>
        </r>
      </text>
    </comment>
    <comment ref="DG3" authorId="0" shapeId="0">
      <text>
        <r>
          <rPr>
            <b/>
            <sz val="9"/>
            <color indexed="81"/>
            <rFont val="Segoe UI"/>
            <family val="2"/>
          </rPr>
          <t>Kunzelmann, Julia:</t>
        </r>
        <r>
          <rPr>
            <sz val="9"/>
            <color indexed="81"/>
            <rFont val="Segoe UI"/>
            <family val="2"/>
          </rPr>
          <t xml:space="preserve">
Schwellenwerte als Dummy hinterlegt</t>
        </r>
      </text>
    </comment>
    <comment ref="DI3" authorId="0" shapeId="0">
      <text>
        <r>
          <rPr>
            <b/>
            <sz val="9"/>
            <color indexed="81"/>
            <rFont val="Segoe UI"/>
            <family val="2"/>
          </rPr>
          <t>Kunzelmann, Julia:</t>
        </r>
        <r>
          <rPr>
            <sz val="9"/>
            <color indexed="81"/>
            <rFont val="Segoe UI"/>
            <family val="2"/>
          </rPr>
          <t xml:space="preserve">
Schwellenwerte als Dummy hinterlegt</t>
        </r>
      </text>
    </comment>
    <comment ref="DK3" authorId="0" shapeId="0">
      <text>
        <r>
          <rPr>
            <b/>
            <sz val="9"/>
            <color indexed="81"/>
            <rFont val="Segoe UI"/>
            <family val="2"/>
          </rPr>
          <t>Kunzelmann, Julia:</t>
        </r>
        <r>
          <rPr>
            <sz val="9"/>
            <color indexed="81"/>
            <rFont val="Segoe UI"/>
            <family val="2"/>
          </rPr>
          <t xml:space="preserve">
Schwellenwerte als Dummy hinterlegt</t>
        </r>
      </text>
    </comment>
    <comment ref="DQ3" authorId="0" shapeId="0">
      <text>
        <r>
          <rPr>
            <b/>
            <sz val="9"/>
            <color indexed="81"/>
            <rFont val="Segoe UI"/>
            <family val="2"/>
          </rPr>
          <t>Kunzelmann, Julia:</t>
        </r>
        <r>
          <rPr>
            <sz val="9"/>
            <color indexed="81"/>
            <rFont val="Segoe UI"/>
            <family val="2"/>
          </rPr>
          <t xml:space="preserve">
Schwellenwerte als Dummy hinterlegt</t>
        </r>
      </text>
    </comment>
    <comment ref="DS3" authorId="0" shapeId="0">
      <text>
        <r>
          <rPr>
            <b/>
            <sz val="9"/>
            <color indexed="81"/>
            <rFont val="Segoe UI"/>
            <family val="2"/>
          </rPr>
          <t>Kunzelmann, Julia:</t>
        </r>
        <r>
          <rPr>
            <sz val="9"/>
            <color indexed="81"/>
            <rFont val="Segoe UI"/>
            <family val="2"/>
          </rPr>
          <t xml:space="preserve">
Schwellenwerte als Dummy hinterlegt</t>
        </r>
      </text>
    </comment>
    <comment ref="DM5" authorId="0" shapeId="0">
      <text>
        <r>
          <rPr>
            <b/>
            <sz val="9"/>
            <color indexed="81"/>
            <rFont val="Segoe UI"/>
            <family val="2"/>
          </rPr>
          <t>Kunzelmann, Julia:</t>
        </r>
        <r>
          <rPr>
            <sz val="9"/>
            <color indexed="81"/>
            <rFont val="Segoe UI"/>
            <family val="2"/>
          </rPr>
          <t xml:space="preserve">
Bewertung durch Umrechnung in Euro vereinheitlichen?</t>
        </r>
      </text>
    </comment>
  </commentList>
</comments>
</file>

<file path=xl/sharedStrings.xml><?xml version="1.0" encoding="utf-8"?>
<sst xmlns="http://schemas.openxmlformats.org/spreadsheetml/2006/main" count="429" uniqueCount="294">
  <si>
    <t>1.2 Objektadresse</t>
  </si>
  <si>
    <t>Straße</t>
  </si>
  <si>
    <t>Hs-Nr.</t>
  </si>
  <si>
    <t>PLZ</t>
  </si>
  <si>
    <t>Ort</t>
  </si>
  <si>
    <t>1. Allg. Angaben</t>
  </si>
  <si>
    <t>in qm</t>
  </si>
  <si>
    <t>3.3 Entfernung zum nächsten Gebäude gleicher Nutzung</t>
  </si>
  <si>
    <t>3. Lage</t>
  </si>
  <si>
    <t>Pfarrheim</t>
  </si>
  <si>
    <t>Kath. Kirchenstiftung</t>
  </si>
  <si>
    <t>Kath. Filialkirchenstiftung</t>
  </si>
  <si>
    <t>Kath. Pfründestiftung</t>
  </si>
  <si>
    <t>ja</t>
  </si>
  <si>
    <t>nein</t>
  </si>
  <si>
    <t>hoch</t>
  </si>
  <si>
    <t>mittel</t>
  </si>
  <si>
    <t>gering</t>
  </si>
  <si>
    <t>sehr gut</t>
  </si>
  <si>
    <t>schlecht</t>
  </si>
  <si>
    <t>bis 15 km</t>
  </si>
  <si>
    <t>weiter als 15 km</t>
  </si>
  <si>
    <t>15 min. zu Fuß</t>
  </si>
  <si>
    <t>Summe</t>
  </si>
  <si>
    <t>Katholischer Seelsorgebereich Hofer Land</t>
  </si>
  <si>
    <t>Katholischer Seelsorgebereich Frankenwald</t>
  </si>
  <si>
    <t>Katholischer Seelsorgebereich Kronach</t>
  </si>
  <si>
    <t>Katholischer Seelsorgebereich Coburg Stadt und Land</t>
  </si>
  <si>
    <t>Katholischer Seelsorgebereich Gottesgarten</t>
  </si>
  <si>
    <t>Katholischer Seelsorgebereich Lichtenfels-Obermain</t>
  </si>
  <si>
    <t>Katholischer Seelsorgebereich Obermain-Jura</t>
  </si>
  <si>
    <t>Katholischer Seelsorgebereich Kulmbach</t>
  </si>
  <si>
    <t>Katholischer Seelsorgebereich Fränkische Schweiz Nord</t>
  </si>
  <si>
    <t>Katholischer Seelsorgebereich Gügel</t>
  </si>
  <si>
    <t>Katholischer Seelsorgebereich Main-Itz</t>
  </si>
  <si>
    <t>Katholischer Seelsorgebereich Bamberger Osten</t>
  </si>
  <si>
    <t>Katholischer Seelsorgebereich Bamberger Westen</t>
  </si>
  <si>
    <t>Katholischer Seelsorgebereich Geisberg-Regnitztal</t>
  </si>
  <si>
    <t>Katholischer Seelsorgebereich Jura-Aisch</t>
  </si>
  <si>
    <t>Katholischer Seelsorgebereich Fränkische Schweiz</t>
  </si>
  <si>
    <t>Katholischer Seelsorgebereich Auerbach-Pegnitz</t>
  </si>
  <si>
    <t>Katholischer Seelsorgebereich Pegnitztal</t>
  </si>
  <si>
    <t>Katholischer Seelsorgebereich Neubau</t>
  </si>
  <si>
    <t>Katholischer Seelsorgebereich Forchheim</t>
  </si>
  <si>
    <t>Katholischer Seelsorgebereich Höchstadt</t>
  </si>
  <si>
    <t>Katholischer Seelsorgebereich Main-Aurach</t>
  </si>
  <si>
    <t>Katholischer Seelsorgebereich Dreifrankenland im Steigerwald</t>
  </si>
  <si>
    <t>Katholischer Seelsorgebereich Aurach-Seebachgrund</t>
  </si>
  <si>
    <t>Katholischer Seelsorgebereich Erlangen Nord-West</t>
  </si>
  <si>
    <t>Katholischer Seelsorgebereich Erlangen</t>
  </si>
  <si>
    <t>Katholischer Seelsorgebereich Nürnberg Mitte-Nord-West</t>
  </si>
  <si>
    <t>Katholischer Seelsorgebereich Nürnberg Nord-Ost</t>
  </si>
  <si>
    <t>Katholischer Seelsorgebereich Nürnberg Südstadt-West</t>
  </si>
  <si>
    <t>Katholischer Seelsorgebereich Fürth Stadt</t>
  </si>
  <si>
    <t>Katholischer Seelsorgebereich Fürth Land</t>
  </si>
  <si>
    <t>Katholischer Seelsorgebereich Oberer Aischgrund</t>
  </si>
  <si>
    <t>Katholischer Seelsorgebereich Ansbach Stadt und Land</t>
  </si>
  <si>
    <t>Katholischer Seelsorgebereich Bayreuth</t>
  </si>
  <si>
    <t>Zähler</t>
  </si>
  <si>
    <t>Nenner</t>
  </si>
  <si>
    <t>Kirche/ Kapelle</t>
  </si>
  <si>
    <t xml:space="preserve">Verwaltungssitz </t>
  </si>
  <si>
    <t>Pfarrwohnung</t>
  </si>
  <si>
    <t>Vermietungsobjekt</t>
  </si>
  <si>
    <t>Gewerbefläche</t>
  </si>
  <si>
    <t>4. Bauwerk</t>
  </si>
  <si>
    <t>4-stellig</t>
  </si>
  <si>
    <t>neuwertig</t>
  </si>
  <si>
    <t>gut</t>
  </si>
  <si>
    <t>Wohnbaufläche</t>
  </si>
  <si>
    <t>Sonderbaufläche</t>
  </si>
  <si>
    <t>Mischgebiet</t>
  </si>
  <si>
    <t>Gemeinbedarfsfläche</t>
  </si>
  <si>
    <t>gewerbliche Baufläche</t>
  </si>
  <si>
    <t>Naturschutzzone</t>
  </si>
  <si>
    <t>leicht umsetzbar</t>
  </si>
  <si>
    <t>nicht umsetzbar</t>
  </si>
  <si>
    <t>gegeben</t>
  </si>
  <si>
    <t>Die Gruppen sind vollständig ausgelastet</t>
  </si>
  <si>
    <t>Es sind vorübergehend noch Kapazitäten an Kinderbetreuungsplätzen frei</t>
  </si>
  <si>
    <t>Die Gruppen sind nicht ausgelastet</t>
  </si>
  <si>
    <t>6. Finanzen</t>
  </si>
  <si>
    <t>6.1 Energieverbrauch</t>
  </si>
  <si>
    <t>Auswahlliste aller SSB</t>
  </si>
  <si>
    <t xml:space="preserve">bitte in Zelle klicken
und auswählen </t>
  </si>
  <si>
    <t>bitte 
ausfüllen</t>
  </si>
  <si>
    <t>Hauptnutzung</t>
  </si>
  <si>
    <t>Zweitnutzung (optional)</t>
  </si>
  <si>
    <t>Drittnutzung (optional)</t>
  </si>
  <si>
    <t>1.1 Objektname</t>
  </si>
  <si>
    <t>z. B. Patrozinium/ Bezeichnung</t>
  </si>
  <si>
    <t>bitte
ausfüllen</t>
  </si>
  <si>
    <t>Außen</t>
  </si>
  <si>
    <t>Innen</t>
  </si>
  <si>
    <t>6.2 Nebenkosten</t>
  </si>
  <si>
    <t>6.3 Bauunterhaltskosten</t>
  </si>
  <si>
    <t>6.4 Einnahmen aus dem Objekt</t>
  </si>
  <si>
    <t>Kindertagesstätte</t>
  </si>
  <si>
    <t>Kommune</t>
  </si>
  <si>
    <t>sonstige</t>
  </si>
  <si>
    <t>wird automatisch 
berechnet</t>
  </si>
  <si>
    <t>Bewertung</t>
  </si>
  <si>
    <t>z.B. Pfarrkirche St. Michael, Kindertagesstätte Arche Noah</t>
  </si>
  <si>
    <t xml:space="preserve">Diese Einschätzung ist immer subjektiv. Bitte überlegen Sie wie das Gebäude auf einen Fremden wirkt. 
Bildet es ein herausragendes Gebäude innerhalb des Ortes? Wird unsere Kirche durch dieses Gebäude repräsentiert oder unser Glaube symbolisiert? </t>
  </si>
  <si>
    <t xml:space="preserve">Hier soll die Erreichbarkeit des Gebäudes für die jeweiligen Nutzer bewertet werden. In der Stadt ist eine gute Anbindung an das öffentliche Nahverkehrssystem ein Vorteil, wohingegen im ländlichen Raum überwiegend das Auto genutzt wird. Sollte das Gebäude eine übergeordnete Funktion im Seelsorgebereich besitzen, muss auch die Erreichbarkeit von abgelegenen Orten bedacht werden.
Für eine Kindertagesstätte bildet eine zentrale Lage inmitten einer Siedlungsstruktur mit jungen Familien einen Standortvorteil. Die Angabe bezieht sich auf die jeweilige Hauptnutzung. </t>
  </si>
  <si>
    <t>Im Laufe des Gebäudebetriebs fallen immer wieder Reparaturarbeiten und kleinere Instandhaltungsmaßnahmen an.</t>
  </si>
  <si>
    <t>Durch Vermietung von Veranstaltungsräumen oder Wohnungen werden Einnahmen erzielt.</t>
  </si>
  <si>
    <t>identisch mit Grundstücks-eigentümer?</t>
  </si>
  <si>
    <t>2019
in €
(gerundet auf 100 €)</t>
  </si>
  <si>
    <t>2021
in €
(gerundet auf 100 €)</t>
  </si>
  <si>
    <t>Wie sind die Gruppen in der Kindertagesstätte aktuell ausgelastet?</t>
  </si>
  <si>
    <t>Hauptnutz-
fläche in qm</t>
  </si>
  <si>
    <t>vorhandene Sitzplätze</t>
  </si>
  <si>
    <r>
      <t xml:space="preserve">Ist das Gebäude in der Bayerischen Denkmalliste als Einzeldenkmal erfasst? 
Dies kann auch unter folgendem Link nachgelesen werden: 
https://geoportal.bayern.de/denkmalatlas/liste.html
</t>
    </r>
    <r>
      <rPr>
        <u/>
        <sz val="9"/>
        <color theme="10"/>
        <rFont val="Calibri"/>
        <family val="2"/>
        <scheme val="minor"/>
      </rPr>
      <t>(Um die Webseite zu erreichen, bitte einfach den angegeben Link anklicken oder in den Browser einfügen)</t>
    </r>
    <r>
      <rPr>
        <u/>
        <sz val="11"/>
        <color theme="10"/>
        <rFont val="Calibri"/>
        <family val="2"/>
        <scheme val="minor"/>
      </rPr>
      <t xml:space="preserve">
</t>
    </r>
  </si>
  <si>
    <t>Pfarrbüro mit Dienstsitz</t>
  </si>
  <si>
    <t>Anzahl Mitarbeiter</t>
  </si>
  <si>
    <t>Neben der Energie werden für den Gebäudebetrieb weitere Dienstleistungen wie E-Check, Abfallentsorgung, Reinigung, Hausmeisterdienste, Pflege der Außenanlagen, Blitzschutzprüfung und Wartungsarbeiten benötigt.</t>
  </si>
  <si>
    <t>Kategorie</t>
  </si>
  <si>
    <t xml:space="preserve">Erläuterungen </t>
  </si>
  <si>
    <t>fortlaufende
 Nummer</t>
  </si>
  <si>
    <t xml:space="preserve">Inhaltsbe-zeichnungen / 
Einheiten </t>
  </si>
  <si>
    <t>Das nächstgelegene Gebäude gleicher Nutzung befindet sich…</t>
  </si>
  <si>
    <t>3.2 Zentrale Lage</t>
  </si>
  <si>
    <t>3.1 Ortsbildprägend</t>
  </si>
  <si>
    <t>Rechtsform:</t>
  </si>
  <si>
    <t>Die Außenwirkung des Gebäudes ist…</t>
  </si>
  <si>
    <t>Formel:
1/-1</t>
  </si>
  <si>
    <t>Formel:
1/0/-1</t>
  </si>
  <si>
    <t>Schwellen-wert festlegen!</t>
  </si>
  <si>
    <t>zu 1.2</t>
  </si>
  <si>
    <t>zu 2.4</t>
  </si>
  <si>
    <t>zu 3.1</t>
  </si>
  <si>
    <t>zu 3.2</t>
  </si>
  <si>
    <t>zu 3.3</t>
  </si>
  <si>
    <t>zu 4.6</t>
  </si>
  <si>
    <t>zu 6.1</t>
  </si>
  <si>
    <t>zu 5.1</t>
  </si>
  <si>
    <t>Zweitnutzung (optional)
= Nutzung mit dem zweitgrößtem Anteil an der Brutto- Grundfläche</t>
  </si>
  <si>
    <t>Drittnutzung (optional)
= Nutzung mit dem drittgrößtem Anteil an der Brutto- Grundfläche</t>
  </si>
  <si>
    <t>Rechtsform</t>
  </si>
  <si>
    <t>z. B.
Gebäudetyp + Patrozinium/Bezeichnung</t>
  </si>
  <si>
    <t>Katholischer Seelsorgebereich Steigerwald</t>
  </si>
  <si>
    <t>Steht das Gebäude
unter Ensembleschutz?</t>
  </si>
  <si>
    <t>Die Barrierefreiheit ist in dem Gebäude…</t>
  </si>
  <si>
    <t>Anzahl Gottesdienst-Besucher (Regel-Gottesdienst)</t>
  </si>
  <si>
    <t>Untertitel</t>
  </si>
  <si>
    <t>Die Erreichbarkeit für die jeweiligen Nutzergruppen ist…</t>
  </si>
  <si>
    <t xml:space="preserve">Unsere Gebäude sollen für alle Menschen leicht zugänglich sein. </t>
  </si>
  <si>
    <t>5.1 Kindertagesstätte</t>
  </si>
  <si>
    <t xml:space="preserve">
</t>
  </si>
  <si>
    <t>5.3 Kirche/ Kapelle</t>
  </si>
  <si>
    <t>5.4 Pfarrheim</t>
  </si>
  <si>
    <t xml:space="preserve">5. Nutzung/ Auslastung des Gebäudes </t>
  </si>
  <si>
    <t>4.1 Eigentümer + Adresse</t>
  </si>
  <si>
    <t>2.1 Eigentümer Name + Adresse</t>
  </si>
  <si>
    <t xml:space="preserve">2.2 Gemarkung </t>
  </si>
  <si>
    <t>2.2 Flurnummer</t>
  </si>
  <si>
    <t>2.3 Grund-stücksfläche</t>
  </si>
  <si>
    <t>2.4 Flächenart</t>
  </si>
  <si>
    <t>Öl in Liter</t>
  </si>
  <si>
    <t>Fernwärme in kWh</t>
  </si>
  <si>
    <t>zu 3.2) 
Zentrale Lage</t>
  </si>
  <si>
    <t>zu 3.3) 
Entfernung zum nächsten Gebäude</t>
  </si>
  <si>
    <t>zu 3.5) 
Kooperationsmöglichkeit</t>
  </si>
  <si>
    <t xml:space="preserve">Ist das Gebäude in der Bayerischen Denkmalliste als Einzeldenkmal erfasst? </t>
  </si>
  <si>
    <t>zu 6.2)
Nebenkosten</t>
  </si>
  <si>
    <t>zu 6.3) 
Bauunterhalt</t>
  </si>
  <si>
    <t xml:space="preserve">zu 6.4) 
Einnahmen </t>
  </si>
  <si>
    <t>sehr hoch</t>
  </si>
  <si>
    <t xml:space="preserve">Schwellen-wert
neuwertig = 1
gut = 0,5
mittel = -0,5
schlecht = -1
</t>
  </si>
  <si>
    <t>Schwellen-wert
&gt;= 2012 = 1
&gt;= 2002 = 0
&lt; 2002 = -1</t>
  </si>
  <si>
    <t xml:space="preserve">Formel:
1/0/-1
</t>
  </si>
  <si>
    <t xml:space="preserve">Formel:
1/-1
</t>
  </si>
  <si>
    <t xml:space="preserve">Durchschnitt
</t>
  </si>
  <si>
    <t xml:space="preserve">Schwellen-wert
</t>
  </si>
  <si>
    <t>zu 3.1) 
Ortsbild-prägend</t>
  </si>
  <si>
    <t>zu 6.1)
Strom
Verbrauch</t>
  </si>
  <si>
    <t>zu 6.1)
Wasser
Verbrauch</t>
  </si>
  <si>
    <t>zu 6.1)
Heizung
Verbrauch</t>
  </si>
  <si>
    <t xml:space="preserve">Achtung: unterschiedliche Mengen-einheiten! </t>
  </si>
  <si>
    <t xml:space="preserve">Schwellen-wert
&lt; 150=1
&gt;= 150 = 0
&gt;= 250 = -1
</t>
  </si>
  <si>
    <t>Schwellen-wert
&lt; 2.500 = 1
&gt;=2.500 = 0
&gt;=5.000 = -1</t>
  </si>
  <si>
    <t xml:space="preserve">Schwellen-wert
&lt; 1.000 = 1
&gt;= 1.000 = 0
&gt;= 2.500 = -1
</t>
  </si>
  <si>
    <t xml:space="preserve">Schwellen-wert
&lt; 500 = -1
&gt;= 500 = 0
&gt;= 1.500 = 1
</t>
  </si>
  <si>
    <t xml:space="preserve">
Schwellenwert für Ampel neu festlegen</t>
  </si>
  <si>
    <t>zu 5.2)
Pfarrbüro/
Verwaltungssitz</t>
  </si>
  <si>
    <t>zu 5.3) 
Kirche/Kapelle</t>
  </si>
  <si>
    <t>zu 5.4)
Pfarrheim</t>
  </si>
  <si>
    <t>qm/Mitarbeiter</t>
  </si>
  <si>
    <t>Nutzung der vorhandenen Versammlungsräume/Jahr</t>
  </si>
  <si>
    <t>Schwellenwert
&lt;15 = 1
&gt;=15 = 0
&gt;=25 = -1</t>
  </si>
  <si>
    <t>Belegung der vorhandenen Sitzplätze/GD in %</t>
  </si>
  <si>
    <t>Schwellenwert
&lt;5 = -1
&gt;=5 = 0
&gt;=15 = 1</t>
  </si>
  <si>
    <t>Durch-schnitt</t>
  </si>
  <si>
    <t>Schwellen-wert
&lt;5 = -1
&gt;=5 = 0
&gt;=15 = 1</t>
  </si>
  <si>
    <t xml:space="preserve">Schwellen-
wert
neuwertig = 1
gut = 0,5
mittel = -0,5
schlecht = -1
</t>
  </si>
  <si>
    <t xml:space="preserve">Schwellen-wert
&lt; 2500 = 1
&gt;= 2500 = 0
&gt;= 5000 = -1
</t>
  </si>
  <si>
    <t>Gas in m³</t>
  </si>
  <si>
    <t>Gas in kWh</t>
  </si>
  <si>
    <t>Holz in m³</t>
  </si>
  <si>
    <t>Wärmepumpe in kWh</t>
  </si>
  <si>
    <t>2022
in €
(gerundet auf 100 €)</t>
  </si>
  <si>
    <t>Heizart</t>
  </si>
  <si>
    <t>Strom</t>
  </si>
  <si>
    <t>Wasser</t>
  </si>
  <si>
    <t>2019
in kWh</t>
  </si>
  <si>
    <t>2021
in kWh</t>
  </si>
  <si>
    <t>2022
in kWh</t>
  </si>
  <si>
    <t>2019
in cbm</t>
  </si>
  <si>
    <t>2021
in cbm</t>
  </si>
  <si>
    <t>2022
in cbm</t>
  </si>
  <si>
    <t>2019
Verbrauch</t>
  </si>
  <si>
    <t>2021
Verbrauch</t>
  </si>
  <si>
    <t>2022
Verbrauch</t>
  </si>
  <si>
    <t>Finanzmittel
in €
(gerundet auf 100 €)</t>
  </si>
  <si>
    <t>davon Bau-RL
in €
(gerundet auf 100 €)</t>
  </si>
  <si>
    <t>wird von Erzb. Finanzkammer ausgefüllt</t>
  </si>
  <si>
    <t>davon sonst. zweckgeb. RL
in €
(gerundet auf 
100 €)</t>
  </si>
  <si>
    <t>Verbindlich-
keiten
in €
(gerundet auf 
100 €)</t>
  </si>
  <si>
    <t>Kirchenstiftung</t>
  </si>
  <si>
    <t xml:space="preserve">bitte in Zelle klicken 
und auswählen </t>
  </si>
  <si>
    <t>4.8 Baudenkmal</t>
  </si>
  <si>
    <t>4.9 Barrierefreiheit</t>
  </si>
  <si>
    <t>Ist eine Photovoltaikanlage vorhanden?</t>
  </si>
  <si>
    <t>1.3 Brutto- Grundfläche</t>
  </si>
  <si>
    <t>Die Brutto-Grundfläche bezeichnet die Summe aller nutzbaren Geschossflächen eines Gebäudes nach den Außenmaßen des jeweiligen Geschosses. Achtung: Bei Kirchen ist die Fläche der Empore und der einzelnen Turmabschnitte zu vernachlässigen (siehe Leitfaden 1.3).</t>
  </si>
  <si>
    <t>Hauptnutzung
= Nutzung mit dem größtem Anteil an der Brutto-Grundfläche, (Beispiele siehe Leitfaden 1.4).</t>
  </si>
  <si>
    <t>1.4 Gebäudetyp</t>
  </si>
  <si>
    <t>3.4 Kooperationsmöglichkeiten</t>
  </si>
  <si>
    <t>Im Flächennutzungs- bzw. Bebauungsplan ist die Art der möglichen Bebaubarkeit eines Grundstückes festgelegt. Temporär wird aufgrund der Grundsteuerreform die Flächenart ebenfalls im Bayern Atlas Grundsteuer angezeigt.</t>
  </si>
  <si>
    <t>Durch eine gemeinsame Nutzung von Gebäuden können diese nachhaltiger betrieben und die Belastung auf mehrere Schultern verteilt werden. Sollte sich ein Gebäude gleicher Nutzung in der Nähe befinden, wäre zu überlegen ob alle Gebäude in diesem Umfang gebraucht werden. Die Angabe bezieht sich auf die jeweilige Hauptnutzung, d.h. Distanz Kirche zu Kirche, Kita zu Kita.</t>
  </si>
  <si>
    <t>Pfarrliche Veranstaltungen müssen nicht immer in eigenen Räumen der Kirchenstiftungen durchgeführt werden. Im Falle von vereinzelten größeren Veranstaltungen könnte beispielsweise ein Saal einer Kommune angemietet werden. Auch ein übergeordnetes Konzept für den Seelsorgebereich mit einer Verteilung und gemeinsamen Nutzung großer und kleiner Gruppenräume könnte Synergieeffekte erzeugen und Baulasten reduzieren. Oft gibt es vor Ort auch eine Vielzahl gemeinnütziger Vereine, welche alle ihre eigenen Gebäude unterhalten. Durch die gemeinsame Bereitstellung eines öffentlichen Gebäudes für den Ort könnten Ressourcen geschont und die Gemeinschaft gestärkt werden.</t>
  </si>
  <si>
    <t>Gibt es in der Umgebung Kooperationsmöglichkeiten?</t>
  </si>
  <si>
    <t>Jahr der ersten Inbetriebnahme</t>
  </si>
  <si>
    <t>Erläuterungen siehe Leitfaden 4.6</t>
  </si>
  <si>
    <t>4.3 Baujahr</t>
  </si>
  <si>
    <t>4.4 Gebäudezustand</t>
  </si>
  <si>
    <t>4.5 Zeitpunkt (Jahr) der letzten Teil-/Generalsanierung</t>
  </si>
  <si>
    <t xml:space="preserve">4.6 Objektstandard </t>
  </si>
  <si>
    <t>4.7 Photovoltaikanlage</t>
  </si>
  <si>
    <t xml:space="preserve">Zur Hauptnutzfläche von Büros zählen die Innenraumflächen von Büro- und Besprechungsräumen 
(siehe Leitfaden 5.2).
Anzahl Mitarbeiter, die gleichzeitig im Pfarrbüro arbeiten.
</t>
  </si>
  <si>
    <t>Anzahl Gruppenräume und Pfarrsäale in Gebäudekonzept erfasst.
Anzahl Veranstaltungen bezogen auf 2022.</t>
  </si>
  <si>
    <t>Anhaltspunkt für diese Auswertung ist die durchschnittliche Anzahl der Gottesdienstbesucher an einem Regelgottesdienst am Wochenende.
Die tatsächlich vorhandenen Sitzplätze sind ohne Abstandsvorschriften aufgrund von Hygienemaßnahmen zu benennen.</t>
  </si>
  <si>
    <t>Anzahl Regel-Gottesdienst
(pro Jahr)</t>
  </si>
  <si>
    <t>Anzahl
Versammlungs-räume</t>
  </si>
  <si>
    <t>Anzahl 
Veranstaltungen 
(pro Jahr)</t>
  </si>
  <si>
    <t>6.6 Vorhandene Finanzmittel 2021</t>
  </si>
  <si>
    <t>2. Grundstück  (Daten können Großteils aus den Angaben zur Grundsteuerreform übertragen werden)</t>
  </si>
  <si>
    <t>4.2 Verpflichtungen zur künftigen Baulastübernahme</t>
  </si>
  <si>
    <t>Unter diesem Punkt werden die Fälle erfasst, bei denen sich die Kirchenstiftung vertraglich verpflichtet hat, in der Zukunft eine weitere Baulast zu übernehmen, die sich derzeit weder in ihrem Eigentum noch in ihrer Nutzung befindet. Das häufigste Beispiel stellt hier eine Übernahmeerklärung der Kirchenstiftung mit einem Kapellenbauverein für einen Sakralbau dar bei Auflösung des Vereins.</t>
  </si>
  <si>
    <t>Gibt es für dieses Objekt eine Verpflichtung zur künftigen Baulastübernahme durch eine Stiftung oder sonstige Einrichtung?</t>
  </si>
  <si>
    <t>Rechtsform des künftigen Baulastträgers:</t>
  </si>
  <si>
    <t>Bezeichnung z. B. Patrozinium des künftigen Baulastträgers</t>
  </si>
  <si>
    <t>zu 2.1/4.1/4.2</t>
  </si>
  <si>
    <t>6.5 erhaltene Zuschüsse mit Zweckbindungsfrist</t>
  </si>
  <si>
    <t>Vor allem im Kindertagesstättenbereich werden von externen Fördergebern wie zum Beispiel dem Freistaat Bayern hohe Zuschüsse für den sozialen Zweck bereit gestellt. Diese Fördermittel sind teilweise gemäß den damit verbundenen Förderrichtlinien mit einer Mindestlaufzeit verbunden. Bei Nichteinhaltung der Mindestlaufzeiten müssen ggf. Zuschüsse wieder zurückbezahlt werden.</t>
  </si>
  <si>
    <t>Zweck-bindungsfrist 
Laufzeitbeginn
Monat/ Jahr</t>
  </si>
  <si>
    <t>Zweck-bindungsfrist 
Laufzeitende
Monat/ Jahr</t>
  </si>
  <si>
    <t>Höhe des Zuschusses
in €
(gerundet 
auf 100 €)</t>
  </si>
  <si>
    <t>zu 4.4</t>
  </si>
  <si>
    <t>zu 4.9</t>
  </si>
  <si>
    <t>zu 1.4</t>
  </si>
  <si>
    <t>zu 4.2) 
künftige Bau-lastübern.</t>
  </si>
  <si>
    <t>Formel:
0/-1</t>
  </si>
  <si>
    <t xml:space="preserve">zu 4.4)
Gebäudezu-
stand (innen)
</t>
  </si>
  <si>
    <t>zu 4.4)
Gebäudezu-stand (außen)</t>
  </si>
  <si>
    <t xml:space="preserve">zu 4.5)
Sanierungszeit-
punkt (außen)
</t>
  </si>
  <si>
    <t>zu 4.5)
Sanierungszeit-
punkt (innen)</t>
  </si>
  <si>
    <t>zu 4.9)
Barriere-freiheit</t>
  </si>
  <si>
    <t>zu 4.8)
Ensemble-schutz</t>
  </si>
  <si>
    <t>zu 4.8)
Baudenkmal</t>
  </si>
  <si>
    <t xml:space="preserve">zu 4.6)
Objektstandard
</t>
  </si>
  <si>
    <t xml:space="preserve">Schwellen-
wert
sehr hoch = 1
hoch = 0,5
mittel = -0,5
gering = -1
</t>
  </si>
  <si>
    <t>zu 5.1)
KiTas</t>
  </si>
  <si>
    <t xml:space="preserve">Formel:
"…vollst.ausg." = 1
"…vorüberg. Frei" = 0
"…nicht ausgel." = -1
</t>
  </si>
  <si>
    <t>zu 6.5
Zweckbin-dungsfrist</t>
  </si>
  <si>
    <t>Formel:
"" = 0
&lt;&gt; "" = -1</t>
  </si>
  <si>
    <t>Haben Sie Zuschüsse mit Zweckbindungs-frist erhalten?</t>
  </si>
  <si>
    <t>zu 3.4/4.1/4.2/4.7/4.8/6.5</t>
  </si>
  <si>
    <t>Pfarrbüro ohne Dienstsitz</t>
  </si>
  <si>
    <t>Anmerkungen</t>
  </si>
  <si>
    <t>5.2 Pfarrbüro mit / (ohne) Dienstsitz  / Verwaltungssitz</t>
  </si>
  <si>
    <t>2019_x000D_
_x000D_
_x000D_
_x000D_
Verbrauch</t>
  </si>
  <si>
    <t>2021_x000D_
_x000D_
_x000D_
_x000D_
Verbrauch</t>
  </si>
  <si>
    <t>2022_x000D_
_x000D_
_x000D_
_x000D_
Verbrauch</t>
  </si>
  <si>
    <t xml:space="preserve">bitte in Zelle klicken_x000D_
und auswählen </t>
  </si>
  <si>
    <t>bitte _x000D_
ausfüllen</t>
  </si>
  <si>
    <t>Primäre Heizung</t>
  </si>
  <si>
    <t>Sekundäre Heizung</t>
  </si>
  <si>
    <t>Pellets in t</t>
  </si>
  <si>
    <t>wird über Kita versorgt</t>
  </si>
  <si>
    <t>wird über Kirche versorgt</t>
  </si>
  <si>
    <t>wird über Pfarrhaus/Verwaltungssitz versorgt</t>
  </si>
  <si>
    <t>wird über sonstiges versorgt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</si>
</sst>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D\-00000"/>
  </numFmts>
  <fonts count="18" x14ac:knownFonts="1">
    <font>
      <sz val="11"/>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u/>
      <sz val="11"/>
      <color theme="10"/>
      <name val="Calibri"/>
      <family val="2"/>
      <scheme val="minor"/>
    </font>
    <font>
      <b/>
      <sz val="11"/>
      <color theme="1"/>
      <name val="Calibri"/>
      <family val="2"/>
      <scheme val="minor"/>
    </font>
    <font>
      <b/>
      <u/>
      <sz val="11"/>
      <color theme="10"/>
      <name val="Calibri"/>
      <family val="2"/>
      <scheme val="minor"/>
    </font>
    <font>
      <b/>
      <sz val="11"/>
      <name val="Calibri"/>
      <family val="2"/>
      <scheme val="minor"/>
    </font>
    <font>
      <b/>
      <sz val="11"/>
      <color rgb="FFFF0000"/>
      <name val="Calibri"/>
      <family val="2"/>
      <scheme val="minor"/>
    </font>
    <font>
      <i/>
      <sz val="10"/>
      <color theme="1"/>
      <name val="Calibri"/>
      <family val="2"/>
      <scheme val="minor"/>
    </font>
    <font>
      <i/>
      <sz val="10"/>
      <color rgb="FFFF0000"/>
      <name val="Calibri"/>
      <family val="2"/>
      <scheme val="minor"/>
    </font>
    <font>
      <u/>
      <sz val="9"/>
      <color theme="10"/>
      <name val="Calibri"/>
      <family val="2"/>
      <scheme val="minor"/>
    </font>
    <font>
      <b/>
      <i/>
      <sz val="10"/>
      <color theme="1"/>
      <name val="Calibri"/>
      <family val="2"/>
      <scheme val="minor"/>
    </font>
    <font>
      <sz val="10"/>
      <color rgb="FFFF0000"/>
      <name val="Calibri"/>
      <family val="2"/>
      <scheme val="minor"/>
    </font>
    <font>
      <sz val="9"/>
      <color indexed="81"/>
      <name val="Segoe UI"/>
      <family val="2"/>
    </font>
    <font>
      <b/>
      <sz val="9"/>
      <color indexed="81"/>
      <name val="Segoe UI"/>
      <family val="2"/>
    </font>
    <font>
      <i/>
      <sz val="10"/>
      <name val="Calibri"/>
      <family val="2"/>
      <scheme val="minor"/>
    </font>
    <font>
      <sz val="11"/>
      <color theme="1"/>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66FFFF"/>
        <bgColor indexed="64"/>
      </patternFill>
    </fill>
    <fill>
      <patternFill patternType="solid">
        <fgColor rgb="FFCCCCFF"/>
        <bgColor indexed="64"/>
      </patternFill>
    </fill>
    <fill>
      <patternFill patternType="solid">
        <fgColor theme="0"/>
        <bgColor indexed="64"/>
      </patternFill>
    </fill>
    <fill>
      <patternFill patternType="lightUp">
        <bgColor theme="0" tint="-0.24994659260841701"/>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44" fontId="17" fillId="0" borderId="0" applyFont="0" applyFill="0" applyBorder="0" applyAlignment="0" applyProtection="0"/>
  </cellStyleXfs>
  <cellXfs count="175">
    <xf numFmtId="0" fontId="0" fillId="0" borderId="0" xfId="0"/>
    <xf numFmtId="0" fontId="0" fillId="0" borderId="7" xfId="0" applyBorder="1" applyProtection="1">
      <protection locked="0"/>
    </xf>
    <xf numFmtId="0" fontId="0" fillId="0" borderId="7" xfId="0" applyFill="1" applyBorder="1" applyProtection="1">
      <protection locked="0"/>
    </xf>
    <xf numFmtId="0" fontId="0" fillId="0" borderId="0" xfId="0" applyProtection="1">
      <protection locked="0"/>
    </xf>
    <xf numFmtId="0" fontId="0" fillId="0" borderId="0" xfId="0" applyAlignment="1" applyProtection="1">
      <alignment vertical="top"/>
      <protection locked="0"/>
    </xf>
    <xf numFmtId="49" fontId="0" fillId="0" borderId="7" xfId="0" applyNumberFormat="1" applyBorder="1" applyAlignment="1" applyProtection="1">
      <alignment vertical="top"/>
      <protection locked="0"/>
    </xf>
    <xf numFmtId="0" fontId="3" fillId="9" borderId="7" xfId="0" applyFont="1" applyFill="1" applyBorder="1" applyAlignment="1" applyProtection="1">
      <alignment vertical="top"/>
      <protection locked="0"/>
    </xf>
    <xf numFmtId="1" fontId="0" fillId="0" borderId="7" xfId="0" applyNumberFormat="1" applyBorder="1" applyAlignment="1" applyProtection="1">
      <alignment vertical="top"/>
      <protection locked="0"/>
    </xf>
    <xf numFmtId="164" fontId="0" fillId="0" borderId="7" xfId="0" applyNumberFormat="1" applyBorder="1" applyAlignment="1" applyProtection="1">
      <alignment vertical="top"/>
      <protection locked="0"/>
    </xf>
    <xf numFmtId="0" fontId="0" fillId="0" borderId="7" xfId="0" applyBorder="1" applyAlignment="1" applyProtection="1">
      <alignment vertical="top"/>
      <protection locked="0"/>
    </xf>
    <xf numFmtId="0" fontId="0" fillId="0" borderId="7" xfId="0" applyBorder="1" applyAlignment="1" applyProtection="1">
      <alignment vertical="top" wrapText="1"/>
      <protection locked="0"/>
    </xf>
    <xf numFmtId="0" fontId="0" fillId="0" borderId="6" xfId="0" applyBorder="1" applyAlignment="1" applyProtection="1">
      <alignment vertical="top"/>
      <protection locked="0"/>
    </xf>
    <xf numFmtId="0" fontId="0" fillId="0" borderId="4" xfId="0" applyBorder="1" applyAlignment="1" applyProtection="1">
      <alignment vertical="top"/>
      <protection locked="0"/>
    </xf>
    <xf numFmtId="44" fontId="0" fillId="0" borderId="7" xfId="2" applyFont="1" applyBorder="1" applyAlignment="1" applyProtection="1">
      <alignment vertical="top"/>
      <protection locked="0"/>
    </xf>
    <xf numFmtId="17" fontId="0" fillId="0" borderId="7" xfId="0" applyNumberFormat="1" applyBorder="1" applyAlignment="1" applyProtection="1">
      <alignment vertical="top"/>
      <protection locked="0"/>
    </xf>
    <xf numFmtId="49" fontId="0" fillId="0" borderId="7" xfId="0" applyNumberFormat="1" applyBorder="1" applyAlignment="1" applyProtection="1">
      <alignment vertical="top" wrapText="1"/>
      <protection locked="0"/>
    </xf>
    <xf numFmtId="0" fontId="5" fillId="5" borderId="7" xfId="0" applyFont="1" applyFill="1" applyBorder="1" applyAlignment="1" applyProtection="1">
      <alignment horizontal="left" vertical="top"/>
    </xf>
    <xf numFmtId="0" fontId="5" fillId="2" borderId="1" xfId="0" applyFont="1" applyFill="1" applyBorder="1" applyAlignment="1" applyProtection="1">
      <alignment vertical="top"/>
    </xf>
    <xf numFmtId="0" fontId="5" fillId="2" borderId="2" xfId="0" applyFont="1" applyFill="1" applyBorder="1" applyAlignment="1" applyProtection="1">
      <alignment vertical="top"/>
    </xf>
    <xf numFmtId="0" fontId="5" fillId="2" borderId="5" xfId="0" applyFont="1" applyFill="1" applyBorder="1" applyAlignment="1" applyProtection="1">
      <alignment vertical="top"/>
    </xf>
    <xf numFmtId="0" fontId="5" fillId="2" borderId="11" xfId="0" applyFont="1" applyFill="1" applyBorder="1" applyAlignment="1" applyProtection="1">
      <alignment vertical="top"/>
    </xf>
    <xf numFmtId="0" fontId="5" fillId="3" borderId="1" xfId="0" applyFont="1" applyFill="1" applyBorder="1" applyAlignment="1" applyProtection="1">
      <alignment vertical="top"/>
    </xf>
    <xf numFmtId="0" fontId="5" fillId="3" borderId="2" xfId="0" applyFont="1" applyFill="1" applyBorder="1" applyAlignment="1" applyProtection="1">
      <alignment vertical="top"/>
    </xf>
    <xf numFmtId="0" fontId="5" fillId="3" borderId="5" xfId="0" applyFont="1" applyFill="1" applyBorder="1" applyAlignment="1" applyProtection="1">
      <alignment vertical="top"/>
    </xf>
    <xf numFmtId="0" fontId="5" fillId="4" borderId="4" xfId="0" applyFont="1" applyFill="1" applyBorder="1" applyAlignment="1" applyProtection="1">
      <alignment vertical="top"/>
    </xf>
    <xf numFmtId="0" fontId="5" fillId="4" borderId="5" xfId="0" applyFont="1" applyFill="1" applyBorder="1" applyAlignment="1" applyProtection="1">
      <alignment vertical="top"/>
    </xf>
    <xf numFmtId="0" fontId="5" fillId="4" borderId="6" xfId="0" applyFont="1" applyFill="1" applyBorder="1" applyAlignment="1" applyProtection="1">
      <alignment vertical="top"/>
    </xf>
    <xf numFmtId="0" fontId="5" fillId="6" borderId="1" xfId="0" applyFont="1" applyFill="1" applyBorder="1" applyAlignment="1" applyProtection="1">
      <alignment vertical="top"/>
    </xf>
    <xf numFmtId="0" fontId="5" fillId="6" borderId="2" xfId="0" applyFont="1" applyFill="1" applyBorder="1" applyAlignment="1" applyProtection="1">
      <alignment vertical="top"/>
    </xf>
    <xf numFmtId="0" fontId="5" fillId="6" borderId="5" xfId="0" applyFont="1" applyFill="1" applyBorder="1" applyAlignment="1" applyProtection="1">
      <alignment vertical="top"/>
    </xf>
    <xf numFmtId="0" fontId="5" fillId="6" borderId="11" xfId="0" applyFont="1" applyFill="1" applyBorder="1" applyAlignment="1" applyProtection="1">
      <alignment vertical="top"/>
    </xf>
    <xf numFmtId="0" fontId="4" fillId="6" borderId="2" xfId="1" applyFill="1" applyBorder="1" applyProtection="1"/>
    <xf numFmtId="0" fontId="6" fillId="6" borderId="2" xfId="1" applyFont="1" applyFill="1" applyBorder="1" applyAlignment="1" applyProtection="1">
      <alignment vertical="top"/>
    </xf>
    <xf numFmtId="0" fontId="6" fillId="6" borderId="5" xfId="1" applyFont="1" applyFill="1" applyBorder="1" applyAlignment="1" applyProtection="1">
      <alignment vertical="top"/>
    </xf>
    <xf numFmtId="0" fontId="7" fillId="7" borderId="1" xfId="1" applyFont="1" applyFill="1" applyBorder="1" applyAlignment="1" applyProtection="1">
      <alignment vertical="top"/>
    </xf>
    <xf numFmtId="0" fontId="7" fillId="7" borderId="2" xfId="1" applyFont="1" applyFill="1" applyBorder="1" applyAlignment="1" applyProtection="1">
      <alignment vertical="top"/>
    </xf>
    <xf numFmtId="0" fontId="7" fillId="7" borderId="11" xfId="1" applyFont="1" applyFill="1" applyBorder="1" applyAlignment="1" applyProtection="1">
      <alignment vertical="top"/>
    </xf>
    <xf numFmtId="0" fontId="7" fillId="8" borderId="4" xfId="1" applyFont="1" applyFill="1" applyBorder="1" applyAlignment="1" applyProtection="1">
      <alignment vertical="top"/>
    </xf>
    <xf numFmtId="0" fontId="7" fillId="8" borderId="5" xfId="1" applyFont="1" applyFill="1" applyBorder="1" applyAlignment="1" applyProtection="1">
      <alignment vertical="top"/>
    </xf>
    <xf numFmtId="0" fontId="7" fillId="8" borderId="2" xfId="1" applyFont="1" applyFill="1" applyBorder="1" applyAlignment="1" applyProtection="1">
      <alignment vertical="top"/>
    </xf>
    <xf numFmtId="0" fontId="7" fillId="8" borderId="11" xfId="1" applyFont="1" applyFill="1" applyBorder="1" applyAlignment="1" applyProtection="1">
      <alignment vertical="top"/>
    </xf>
    <xf numFmtId="0" fontId="1" fillId="0" borderId="7" xfId="0" applyFont="1" applyBorder="1" applyAlignment="1" applyProtection="1">
      <alignment vertical="top"/>
    </xf>
    <xf numFmtId="0" fontId="1" fillId="0" borderId="7" xfId="0" applyFont="1" applyFill="1" applyBorder="1" applyAlignment="1" applyProtection="1">
      <alignment vertical="top"/>
    </xf>
    <xf numFmtId="0" fontId="5" fillId="0" borderId="0" xfId="0" applyFont="1" applyProtection="1"/>
    <xf numFmtId="0" fontId="5" fillId="0" borderId="0" xfId="0" applyFont="1" applyAlignment="1" applyProtection="1">
      <alignment vertical="top"/>
    </xf>
    <xf numFmtId="0" fontId="5" fillId="5" borderId="7" xfId="0" applyFont="1" applyFill="1" applyBorder="1" applyAlignment="1" applyProtection="1">
      <alignment vertical="top" wrapText="1"/>
    </xf>
    <xf numFmtId="0" fontId="5" fillId="2" borderId="7" xfId="0" applyFont="1" applyFill="1" applyBorder="1" applyAlignment="1" applyProtection="1">
      <alignment vertical="top"/>
    </xf>
    <xf numFmtId="0" fontId="5" fillId="2" borderId="4" xfId="0" applyFont="1" applyFill="1" applyBorder="1" applyAlignment="1" applyProtection="1">
      <alignment vertical="top"/>
    </xf>
    <xf numFmtId="0" fontId="7" fillId="2" borderId="8" xfId="0" applyFont="1" applyFill="1" applyBorder="1" applyAlignment="1" applyProtection="1">
      <alignment vertical="top" wrapText="1"/>
    </xf>
    <xf numFmtId="0" fontId="5" fillId="2" borderId="4" xfId="0" applyFont="1" applyFill="1" applyBorder="1" applyAlignment="1" applyProtection="1">
      <alignment vertical="top" wrapText="1"/>
    </xf>
    <xf numFmtId="0" fontId="5" fillId="2" borderId="5" xfId="0" applyFont="1" applyFill="1" applyBorder="1" applyAlignment="1" applyProtection="1">
      <alignment vertical="top" wrapText="1"/>
    </xf>
    <xf numFmtId="0" fontId="5" fillId="2" borderId="6" xfId="0" applyFont="1" applyFill="1" applyBorder="1" applyAlignment="1" applyProtection="1">
      <alignment vertical="top" wrapText="1"/>
    </xf>
    <xf numFmtId="0" fontId="5" fillId="3" borderId="4" xfId="0" applyFont="1" applyFill="1" applyBorder="1" applyAlignment="1" applyProtection="1">
      <alignment vertical="top"/>
    </xf>
    <xf numFmtId="0" fontId="5" fillId="3" borderId="5" xfId="0" applyFont="1" applyFill="1" applyBorder="1" applyAlignment="1" applyProtection="1">
      <alignment vertical="top" wrapText="1"/>
    </xf>
    <xf numFmtId="0" fontId="5" fillId="3" borderId="6" xfId="0" applyFont="1" applyFill="1" applyBorder="1" applyAlignment="1" applyProtection="1">
      <alignment vertical="top"/>
    </xf>
    <xf numFmtId="0" fontId="5" fillId="3" borderId="9" xfId="0" applyFont="1" applyFill="1" applyBorder="1" applyAlignment="1" applyProtection="1">
      <alignment vertical="top"/>
    </xf>
    <xf numFmtId="0" fontId="5" fillId="3" borderId="3" xfId="0" applyFont="1" applyFill="1" applyBorder="1" applyAlignment="1" applyProtection="1">
      <alignment vertical="top"/>
    </xf>
    <xf numFmtId="0" fontId="5" fillId="3" borderId="3" xfId="0" applyFont="1" applyFill="1" applyBorder="1" applyAlignment="1" applyProtection="1">
      <alignment vertical="top" wrapText="1"/>
    </xf>
    <xf numFmtId="0" fontId="5" fillId="4" borderId="3" xfId="0" applyFont="1" applyFill="1" applyBorder="1" applyAlignment="1" applyProtection="1">
      <alignment vertical="top" wrapText="1"/>
    </xf>
    <xf numFmtId="0" fontId="5" fillId="6" borderId="4" xfId="0" applyFont="1" applyFill="1" applyBorder="1" applyAlignment="1" applyProtection="1">
      <alignment vertical="top"/>
    </xf>
    <xf numFmtId="0" fontId="5" fillId="6" borderId="5" xfId="0" applyFont="1" applyFill="1" applyBorder="1" applyAlignment="1" applyProtection="1">
      <alignment vertical="top" wrapText="1"/>
    </xf>
    <xf numFmtId="0" fontId="5" fillId="6" borderId="6" xfId="0" applyFont="1" applyFill="1" applyBorder="1" applyAlignment="1" applyProtection="1">
      <alignment vertical="top"/>
    </xf>
    <xf numFmtId="0" fontId="5" fillId="6" borderId="9" xfId="0" applyFont="1" applyFill="1" applyBorder="1" applyAlignment="1" applyProtection="1">
      <alignment vertical="top" wrapText="1"/>
    </xf>
    <xf numFmtId="0" fontId="5" fillId="6" borderId="6" xfId="0" applyFont="1" applyFill="1" applyBorder="1" applyAlignment="1" applyProtection="1">
      <alignment vertical="top" wrapText="1"/>
    </xf>
    <xf numFmtId="0" fontId="5" fillId="6" borderId="7" xfId="0" applyFont="1" applyFill="1" applyBorder="1" applyAlignment="1" applyProtection="1">
      <alignment vertical="top"/>
    </xf>
    <xf numFmtId="16" fontId="5" fillId="6" borderId="6" xfId="0" applyNumberFormat="1" applyFont="1" applyFill="1" applyBorder="1" applyAlignment="1" applyProtection="1">
      <alignment vertical="top" wrapText="1"/>
    </xf>
    <xf numFmtId="16" fontId="5" fillId="6" borderId="10" xfId="0" applyNumberFormat="1" applyFont="1" applyFill="1" applyBorder="1" applyAlignment="1" applyProtection="1">
      <alignment vertical="top" wrapText="1"/>
    </xf>
    <xf numFmtId="16" fontId="5" fillId="7" borderId="4" xfId="0" applyNumberFormat="1" applyFont="1" applyFill="1" applyBorder="1" applyAlignment="1" applyProtection="1">
      <alignment vertical="top" wrapText="1"/>
    </xf>
    <xf numFmtId="16" fontId="5" fillId="8" borderId="0" xfId="0" applyNumberFormat="1" applyFont="1" applyFill="1" applyAlignment="1" applyProtection="1">
      <alignment vertical="top"/>
    </xf>
    <xf numFmtId="16" fontId="5" fillId="8" borderId="12" xfId="0" applyNumberFormat="1" applyFont="1" applyFill="1" applyBorder="1" applyAlignment="1" applyProtection="1">
      <alignment vertical="top" wrapText="1"/>
    </xf>
    <xf numFmtId="16" fontId="5" fillId="8" borderId="0" xfId="0" applyNumberFormat="1" applyFont="1" applyFill="1" applyBorder="1" applyAlignment="1" applyProtection="1">
      <alignment vertical="top" wrapText="1"/>
    </xf>
    <xf numFmtId="16" fontId="5" fillId="8" borderId="4" xfId="0" applyNumberFormat="1" applyFont="1" applyFill="1" applyBorder="1" applyAlignment="1" applyProtection="1">
      <alignment vertical="top"/>
    </xf>
    <xf numFmtId="16" fontId="5" fillId="8" borderId="5" xfId="0" applyNumberFormat="1" applyFont="1" applyFill="1" applyBorder="1" applyAlignment="1" applyProtection="1">
      <alignment vertical="top" wrapText="1"/>
    </xf>
    <xf numFmtId="16" fontId="5" fillId="8" borderId="6" xfId="0" applyNumberFormat="1" applyFont="1" applyFill="1" applyBorder="1" applyAlignment="1" applyProtection="1">
      <alignment vertical="top" wrapText="1"/>
    </xf>
    <xf numFmtId="16" fontId="5" fillId="8" borderId="9" xfId="0" applyNumberFormat="1" applyFont="1" applyFill="1" applyBorder="1" applyAlignment="1" applyProtection="1">
      <alignment vertical="top"/>
    </xf>
    <xf numFmtId="16" fontId="5" fillId="8" borderId="3" xfId="0" applyNumberFormat="1" applyFont="1" applyFill="1" applyBorder="1" applyAlignment="1" applyProtection="1">
      <alignment vertical="top" wrapText="1"/>
    </xf>
    <xf numFmtId="16" fontId="5" fillId="8" borderId="8" xfId="0" applyNumberFormat="1" applyFont="1" applyFill="1" applyBorder="1" applyAlignment="1" applyProtection="1">
      <alignment vertical="top" wrapText="1"/>
    </xf>
    <xf numFmtId="16" fontId="5" fillId="8" borderId="10" xfId="0" applyNumberFormat="1" applyFont="1" applyFill="1" applyBorder="1" applyAlignment="1" applyProtection="1">
      <alignment vertical="top"/>
    </xf>
    <xf numFmtId="16" fontId="5" fillId="8" borderId="10" xfId="0" applyNumberFormat="1" applyFont="1" applyFill="1" applyBorder="1" applyAlignment="1" applyProtection="1">
      <alignment vertical="top" wrapText="1"/>
    </xf>
    <xf numFmtId="0" fontId="5" fillId="0" borderId="7" xfId="0" applyFont="1" applyBorder="1" applyAlignment="1" applyProtection="1">
      <alignment vertical="top"/>
    </xf>
    <xf numFmtId="0" fontId="8" fillId="0" borderId="7" xfId="0" applyFont="1" applyBorder="1" applyAlignment="1" applyProtection="1">
      <alignment vertical="top" wrapText="1"/>
    </xf>
    <xf numFmtId="0" fontId="8" fillId="0" borderId="7" xfId="0" applyFont="1" applyFill="1" applyBorder="1" applyAlignment="1" applyProtection="1">
      <alignment vertical="top" wrapText="1"/>
    </xf>
    <xf numFmtId="0" fontId="8" fillId="0" borderId="7" xfId="0" applyFont="1" applyBorder="1" applyAlignment="1" applyProtection="1">
      <alignment vertical="top"/>
    </xf>
    <xf numFmtId="0" fontId="5" fillId="5" borderId="7" xfId="0" applyFont="1" applyFill="1" applyBorder="1" applyAlignment="1" applyProtection="1">
      <alignment horizontal="left" vertical="top"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xf>
    <xf numFmtId="0" fontId="0" fillId="2" borderId="10" xfId="0" applyFill="1" applyBorder="1" applyAlignment="1" applyProtection="1">
      <alignment vertical="top" wrapText="1"/>
    </xf>
    <xf numFmtId="0" fontId="0" fillId="3" borderId="8" xfId="0" applyFill="1" applyBorder="1" applyAlignment="1" applyProtection="1">
      <alignment vertical="top" wrapText="1"/>
    </xf>
    <xf numFmtId="0" fontId="0" fillId="3" borderId="10" xfId="0" applyFill="1" applyBorder="1" applyAlignment="1" applyProtection="1">
      <alignment vertical="top" wrapText="1"/>
    </xf>
    <xf numFmtId="0" fontId="0" fillId="3" borderId="9" xfId="0" applyFill="1" applyBorder="1" applyAlignment="1" applyProtection="1">
      <alignment vertical="top" wrapText="1"/>
    </xf>
    <xf numFmtId="0" fontId="0" fillId="3" borderId="3" xfId="0" applyFill="1" applyBorder="1" applyAlignment="1" applyProtection="1">
      <alignment vertical="top" wrapText="1"/>
    </xf>
    <xf numFmtId="0" fontId="0" fillId="4" borderId="3" xfId="0" applyFill="1" applyBorder="1" applyAlignment="1" applyProtection="1">
      <alignment vertical="top" wrapText="1"/>
    </xf>
    <xf numFmtId="0" fontId="0" fillId="4" borderId="8" xfId="0" applyFill="1" applyBorder="1" applyAlignment="1" applyProtection="1">
      <alignment vertical="top" wrapText="1"/>
    </xf>
    <xf numFmtId="0" fontId="0" fillId="6" borderId="8" xfId="0" applyFill="1" applyBorder="1" applyAlignment="1" applyProtection="1">
      <alignment vertical="top" wrapText="1"/>
    </xf>
    <xf numFmtId="0" fontId="0" fillId="6" borderId="10" xfId="0" applyFill="1" applyBorder="1" applyAlignment="1" applyProtection="1">
      <alignment vertical="top" wrapText="1"/>
    </xf>
    <xf numFmtId="0" fontId="0" fillId="6" borderId="9" xfId="0" applyFill="1" applyBorder="1" applyAlignment="1" applyProtection="1">
      <alignment vertical="top" wrapText="1"/>
    </xf>
    <xf numFmtId="0" fontId="0" fillId="6" borderId="7" xfId="0" applyFill="1" applyBorder="1" applyAlignment="1" applyProtection="1">
      <alignment vertical="top" wrapText="1"/>
    </xf>
    <xf numFmtId="0" fontId="0" fillId="6" borderId="7" xfId="0" quotePrefix="1" applyFill="1" applyBorder="1" applyAlignment="1" applyProtection="1">
      <alignment vertical="top" wrapText="1"/>
    </xf>
    <xf numFmtId="0" fontId="0" fillId="6" borderId="3" xfId="0" quotePrefix="1" applyFill="1" applyBorder="1" applyAlignment="1" applyProtection="1">
      <alignment vertical="top" wrapText="1"/>
    </xf>
    <xf numFmtId="16" fontId="0" fillId="6" borderId="10" xfId="0" applyNumberFormat="1" applyFill="1" applyBorder="1" applyAlignment="1" applyProtection="1">
      <alignment vertical="top" wrapText="1"/>
    </xf>
    <xf numFmtId="16" fontId="0" fillId="7" borderId="7" xfId="0" applyNumberFormat="1" applyFill="1" applyBorder="1" applyAlignment="1" applyProtection="1">
      <alignment vertical="top" wrapText="1"/>
    </xf>
    <xf numFmtId="16" fontId="0" fillId="8" borderId="4" xfId="0" applyNumberFormat="1" applyFill="1" applyBorder="1" applyAlignment="1" applyProtection="1">
      <alignment vertical="top" wrapText="1"/>
    </xf>
    <xf numFmtId="16" fontId="0" fillId="8" borderId="6" xfId="0" applyNumberFormat="1" applyFill="1" applyBorder="1" applyAlignment="1" applyProtection="1">
      <alignment vertical="top" wrapText="1"/>
    </xf>
    <xf numFmtId="16" fontId="0" fillId="8" borderId="5" xfId="0" applyNumberFormat="1" applyFill="1" applyBorder="1" applyAlignment="1" applyProtection="1">
      <alignment vertical="top" wrapText="1"/>
    </xf>
    <xf numFmtId="0" fontId="1" fillId="0" borderId="7" xfId="0" applyFont="1" applyBorder="1" applyAlignment="1" applyProtection="1">
      <alignment vertical="top" wrapText="1"/>
    </xf>
    <xf numFmtId="0" fontId="1" fillId="0" borderId="7" xfId="0" applyFont="1" applyFill="1" applyBorder="1" applyAlignment="1" applyProtection="1">
      <alignment vertical="top" wrapText="1"/>
    </xf>
    <xf numFmtId="0" fontId="0" fillId="0" borderId="0" xfId="0" applyAlignment="1" applyProtection="1">
      <alignment wrapText="1"/>
    </xf>
    <xf numFmtId="0" fontId="0" fillId="0" borderId="0" xfId="0" applyAlignment="1" applyProtection="1">
      <alignment vertical="top" wrapText="1"/>
    </xf>
    <xf numFmtId="0" fontId="0" fillId="2" borderId="3" xfId="0" applyFill="1" applyBorder="1" applyAlignment="1" applyProtection="1">
      <alignment vertical="top"/>
    </xf>
    <xf numFmtId="0" fontId="3" fillId="2" borderId="7" xfId="0" applyFont="1" applyFill="1" applyBorder="1" applyAlignment="1" applyProtection="1">
      <alignment vertical="top"/>
    </xf>
    <xf numFmtId="0" fontId="0" fillId="2" borderId="3" xfId="0" applyFill="1" applyBorder="1" applyAlignment="1" applyProtection="1">
      <alignment vertical="top" wrapText="1"/>
    </xf>
    <xf numFmtId="0" fontId="3" fillId="3" borderId="3" xfId="0" applyFont="1" applyFill="1" applyBorder="1" applyAlignment="1" applyProtection="1">
      <alignment vertical="top" wrapText="1"/>
    </xf>
    <xf numFmtId="0" fontId="0" fillId="3" borderId="3" xfId="0" applyFill="1" applyBorder="1" applyAlignment="1" applyProtection="1">
      <alignment vertical="top"/>
    </xf>
    <xf numFmtId="0" fontId="0" fillId="3" borderId="7" xfId="0" applyFill="1" applyBorder="1" applyAlignment="1" applyProtection="1">
      <alignment vertical="top"/>
    </xf>
    <xf numFmtId="0" fontId="1" fillId="3" borderId="7" xfId="0" applyFont="1" applyFill="1" applyBorder="1" applyAlignment="1" applyProtection="1">
      <alignment vertical="top" wrapText="1"/>
    </xf>
    <xf numFmtId="0" fontId="3" fillId="4" borderId="7" xfId="0" applyFont="1" applyFill="1" applyBorder="1" applyAlignment="1" applyProtection="1">
      <alignment vertical="top" wrapText="1"/>
    </xf>
    <xf numFmtId="0" fontId="3" fillId="6" borderId="3" xfId="0" applyFont="1" applyFill="1" applyBorder="1" applyAlignment="1" applyProtection="1">
      <alignment vertical="top" wrapText="1"/>
    </xf>
    <xf numFmtId="0" fontId="0" fillId="6" borderId="3" xfId="0" applyFill="1" applyBorder="1" applyAlignment="1" applyProtection="1">
      <alignment vertical="top" wrapText="1"/>
    </xf>
    <xf numFmtId="0" fontId="0" fillId="6" borderId="7" xfId="0" applyFill="1" applyBorder="1" applyAlignment="1" applyProtection="1">
      <alignment vertical="top"/>
    </xf>
    <xf numFmtId="0" fontId="1" fillId="6" borderId="6" xfId="0" quotePrefix="1" applyFont="1" applyFill="1" applyBorder="1" applyAlignment="1" applyProtection="1">
      <alignment vertical="top" wrapText="1"/>
    </xf>
    <xf numFmtId="0" fontId="3" fillId="6" borderId="6" xfId="0" quotePrefix="1" applyFont="1" applyFill="1" applyBorder="1" applyAlignment="1" applyProtection="1">
      <alignment vertical="top" wrapText="1"/>
    </xf>
    <xf numFmtId="0" fontId="3" fillId="6" borderId="7" xfId="0" quotePrefix="1" applyFont="1" applyFill="1" applyBorder="1" applyAlignment="1" applyProtection="1">
      <alignment vertical="top" wrapText="1"/>
    </xf>
    <xf numFmtId="0" fontId="0" fillId="7" borderId="3" xfId="0" quotePrefix="1" applyFill="1" applyBorder="1" applyAlignment="1" applyProtection="1">
      <alignment vertical="top" wrapText="1"/>
    </xf>
    <xf numFmtId="0" fontId="0" fillId="8" borderId="8" xfId="0" quotePrefix="1" applyFill="1" applyBorder="1" applyAlignment="1" applyProtection="1">
      <alignment vertical="top" wrapText="1"/>
    </xf>
    <xf numFmtId="0" fontId="0" fillId="8" borderId="3" xfId="0" quotePrefix="1" applyFill="1" applyBorder="1" applyAlignment="1" applyProtection="1">
      <alignment vertical="top" wrapText="1"/>
    </xf>
    <xf numFmtId="0" fontId="0" fillId="8" borderId="3" xfId="0" quotePrefix="1" applyFill="1" applyBorder="1" applyAlignment="1" applyProtection="1">
      <alignment wrapText="1"/>
    </xf>
    <xf numFmtId="0" fontId="3" fillId="8" borderId="3" xfId="0" quotePrefix="1" applyFont="1" applyFill="1" applyBorder="1" applyAlignment="1" applyProtection="1">
      <alignment vertical="top" wrapText="1"/>
    </xf>
    <xf numFmtId="0" fontId="3" fillId="8" borderId="7" xfId="0" quotePrefix="1" applyFont="1" applyFill="1" applyBorder="1" applyAlignment="1" applyProtection="1">
      <alignment vertical="top" wrapText="1"/>
    </xf>
    <xf numFmtId="0" fontId="3" fillId="8" borderId="4" xfId="0" quotePrefix="1" applyFont="1" applyFill="1" applyBorder="1" applyAlignment="1" applyProtection="1">
      <alignment vertical="top" wrapText="1"/>
    </xf>
    <xf numFmtId="0" fontId="5" fillId="5" borderId="7" xfId="0" applyFont="1" applyFill="1" applyBorder="1" applyAlignment="1" applyProtection="1">
      <alignment wrapText="1"/>
    </xf>
    <xf numFmtId="0" fontId="0" fillId="0" borderId="7" xfId="0" applyBorder="1" applyProtection="1"/>
    <xf numFmtId="0" fontId="0" fillId="0" borderId="7" xfId="0" applyFill="1" applyBorder="1" applyProtection="1"/>
    <xf numFmtId="0" fontId="1" fillId="0" borderId="7" xfId="0" applyFont="1" applyBorder="1" applyAlignment="1" applyProtection="1">
      <alignment wrapText="1"/>
    </xf>
    <xf numFmtId="0" fontId="1" fillId="0" borderId="7" xfId="0" applyFont="1" applyBorder="1" applyProtection="1"/>
    <xf numFmtId="0" fontId="13" fillId="0" borderId="7" xfId="0" applyFont="1" applyBorder="1" applyAlignment="1" applyProtection="1">
      <alignment wrapText="1"/>
    </xf>
    <xf numFmtId="0" fontId="0" fillId="0" borderId="0" xfId="0" applyProtection="1"/>
    <xf numFmtId="0" fontId="12" fillId="5" borderId="3" xfId="0" applyFont="1" applyFill="1" applyBorder="1" applyAlignment="1" applyProtection="1">
      <alignment horizontal="left" vertical="top" wrapText="1"/>
    </xf>
    <xf numFmtId="0" fontId="9" fillId="5" borderId="7" xfId="0" applyFont="1" applyFill="1" applyBorder="1" applyAlignment="1" applyProtection="1">
      <alignment vertical="top" wrapText="1"/>
    </xf>
    <xf numFmtId="0" fontId="16" fillId="5" borderId="7" xfId="0" applyFont="1" applyFill="1" applyBorder="1" applyAlignment="1" applyProtection="1">
      <alignment vertical="top" wrapText="1"/>
    </xf>
    <xf numFmtId="0" fontId="9" fillId="5" borderId="6" xfId="0" applyFont="1" applyFill="1" applyBorder="1" applyAlignment="1" applyProtection="1">
      <alignment vertical="top" wrapText="1"/>
    </xf>
    <xf numFmtId="0" fontId="9" fillId="5" borderId="4" xfId="0" applyFont="1" applyFill="1" applyBorder="1" applyAlignment="1" applyProtection="1">
      <alignment vertical="top" wrapText="1"/>
    </xf>
    <xf numFmtId="0" fontId="10" fillId="0" borderId="7" xfId="0" applyFont="1" applyBorder="1" applyAlignment="1" applyProtection="1">
      <alignment vertical="top"/>
    </xf>
    <xf numFmtId="0" fontId="10" fillId="0" borderId="7" xfId="0" applyFont="1" applyBorder="1" applyAlignment="1" applyProtection="1">
      <alignment vertical="top" wrapText="1"/>
    </xf>
    <xf numFmtId="0" fontId="10" fillId="0" borderId="7" xfId="0" applyFont="1" applyFill="1" applyBorder="1" applyAlignment="1" applyProtection="1">
      <alignment vertical="top" wrapText="1"/>
    </xf>
    <xf numFmtId="0" fontId="9" fillId="0" borderId="0" xfId="0" applyFont="1" applyAlignment="1" applyProtection="1">
      <alignment vertical="top"/>
    </xf>
    <xf numFmtId="1" fontId="7" fillId="5" borderId="7" xfId="0" applyNumberFormat="1" applyFont="1" applyFill="1" applyBorder="1" applyAlignment="1" applyProtection="1">
      <alignment horizontal="center" vertical="top"/>
    </xf>
    <xf numFmtId="0" fontId="0" fillId="10" borderId="7" xfId="0" applyFill="1" applyBorder="1" applyAlignment="1" applyProtection="1">
      <alignment vertical="top"/>
    </xf>
    <xf numFmtId="0" fontId="0" fillId="10" borderId="4" xfId="0" applyFill="1" applyBorder="1" applyAlignment="1" applyProtection="1">
      <alignment vertical="top"/>
    </xf>
    <xf numFmtId="0" fontId="1" fillId="0" borderId="7" xfId="0" applyFont="1" applyBorder="1" applyAlignment="1" applyProtection="1">
      <alignment horizontal="right" vertical="top"/>
    </xf>
    <xf numFmtId="0" fontId="1" fillId="0" borderId="7" xfId="0" applyFont="1" applyFill="1" applyBorder="1" applyAlignment="1" applyProtection="1">
      <alignment horizontal="right" vertical="top"/>
    </xf>
    <xf numFmtId="2" fontId="1" fillId="0" borderId="7" xfId="0" applyNumberFormat="1" applyFont="1" applyBorder="1" applyAlignment="1" applyProtection="1">
      <alignment horizontal="right" vertical="top"/>
    </xf>
    <xf numFmtId="0" fontId="0" fillId="0" borderId="0" xfId="0" applyAlignment="1" applyProtection="1">
      <alignment vertical="top"/>
    </xf>
    <xf numFmtId="0" fontId="5" fillId="0" borderId="0" xfId="0" applyFont="1" applyAlignment="1" applyProtection="1">
      <alignment horizontal="left" vertical="top"/>
    </xf>
    <xf numFmtId="0" fontId="0" fillId="5" borderId="7" xfId="0" applyFill="1" applyBorder="1" applyProtection="1">
      <protection locked="0"/>
    </xf>
    <xf numFmtId="0" fontId="2" fillId="0" borderId="7" xfId="0" applyFont="1" applyBorder="1" applyProtection="1">
      <protection locked="0"/>
    </xf>
    <xf numFmtId="0" fontId="0" fillId="0" borderId="7" xfId="0" quotePrefix="1" applyBorder="1" applyProtection="1">
      <protection locked="0"/>
    </xf>
    <xf numFmtId="0" fontId="2" fillId="0" borderId="7" xfId="0" applyFont="1" applyBorder="1" applyAlignment="1" applyProtection="1">
      <alignment vertical="center"/>
      <protection locked="0"/>
    </xf>
    <xf numFmtId="0" fontId="0" fillId="0" borderId="7" xfId="0" applyBorder="1" applyAlignment="1" applyProtection="1">
      <alignment wrapText="1"/>
      <protection locked="0"/>
    </xf>
    <xf numFmtId="0" fontId="5" fillId="6" borderId="5" xfId="0" applyFont="1" applyFill="1" applyBorder="1" applyAlignment="1" applyProtection="1">
      <alignment vertical="top" wrapText="1"/>
    </xf>
    <xf numFmtId="0" fontId="0" fillId="0" borderId="10" xfId="0" applyBorder="1" applyAlignment="1" applyProtection="1">
      <alignment vertical="top" wrapText="1"/>
    </xf>
    <xf numFmtId="0" fontId="5" fillId="6" borderId="4" xfId="0" applyFont="1" applyFill="1" applyBorder="1" applyAlignment="1" applyProtection="1">
      <alignment vertical="top" wrapText="1"/>
    </xf>
    <xf numFmtId="0" fontId="0" fillId="0" borderId="6" xfId="0" applyBorder="1" applyAlignment="1" applyProtection="1">
      <alignment vertical="top"/>
    </xf>
    <xf numFmtId="16" fontId="0" fillId="8" borderId="4" xfId="0" applyNumberFormat="1" applyFill="1" applyBorder="1" applyAlignment="1" applyProtection="1">
      <alignment vertical="top" wrapText="1"/>
    </xf>
    <xf numFmtId="0" fontId="0" fillId="0" borderId="5" xfId="0" applyBorder="1" applyAlignment="1" applyProtection="1">
      <alignment vertical="top" wrapText="1"/>
    </xf>
    <xf numFmtId="0" fontId="0" fillId="0" borderId="6" xfId="0" applyBorder="1" applyAlignment="1" applyProtection="1">
      <alignment vertical="top" wrapText="1"/>
    </xf>
    <xf numFmtId="0" fontId="5" fillId="6" borderId="8" xfId="0" applyFont="1" applyFill="1" applyBorder="1" applyAlignment="1" applyProtection="1">
      <alignment vertical="top" wrapText="1"/>
    </xf>
    <xf numFmtId="16" fontId="5" fillId="7" borderId="4" xfId="0" applyNumberFormat="1" applyFont="1" applyFill="1" applyBorder="1" applyAlignment="1" applyProtection="1">
      <alignment horizontal="left" vertical="top" wrapText="1"/>
    </xf>
    <xf numFmtId="16" fontId="5" fillId="7" borderId="6" xfId="0" applyNumberFormat="1" applyFont="1" applyFill="1" applyBorder="1" applyAlignment="1" applyProtection="1">
      <alignment horizontal="left" vertical="top" wrapText="1"/>
    </xf>
    <xf numFmtId="16" fontId="5" fillId="7" borderId="4" xfId="0" applyNumberFormat="1" applyFont="1" applyFill="1" applyBorder="1" applyAlignment="1" applyProtection="1">
      <alignment vertical="top" wrapText="1"/>
    </xf>
    <xf numFmtId="16" fontId="3" fillId="7" borderId="4" xfId="0" applyNumberFormat="1" applyFont="1" applyFill="1" applyBorder="1" applyAlignment="1" applyProtection="1">
      <alignment vertical="top" wrapText="1"/>
    </xf>
    <xf numFmtId="0" fontId="3" fillId="0" borderId="6" xfId="0" applyFont="1" applyBorder="1" applyAlignment="1" applyProtection="1">
      <alignment vertical="top" wrapText="1"/>
    </xf>
    <xf numFmtId="16" fontId="0" fillId="7" borderId="4" xfId="0" quotePrefix="1" applyNumberFormat="1" applyFill="1" applyBorder="1" applyAlignment="1" applyProtection="1">
      <alignment vertical="top" wrapText="1"/>
    </xf>
    <xf numFmtId="0" fontId="4" fillId="6" borderId="4" xfId="1" quotePrefix="1" applyFill="1" applyBorder="1" applyAlignment="1" applyProtection="1">
      <alignment vertical="top" wrapText="1"/>
    </xf>
    <xf numFmtId="16" fontId="3" fillId="8" borderId="4" xfId="0" applyNumberFormat="1" applyFont="1" applyFill="1" applyBorder="1" applyAlignment="1" applyProtection="1">
      <alignment vertical="top" wrapText="1"/>
    </xf>
    <xf numFmtId="0" fontId="0" fillId="6" borderId="4" xfId="0" applyFill="1" applyBorder="1" applyAlignment="1" applyProtection="1">
      <alignment vertical="top" wrapText="1"/>
    </xf>
  </cellXfs>
  <cellStyles count="3">
    <cellStyle name="Link" xfId="1" builtinId="8"/>
    <cellStyle name="Standard" xfId="0" builtinId="0"/>
    <cellStyle name="Währung" xfId="2" builtinId="4"/>
  </cellStyles>
  <dxfs count="83">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bgColor auto="1"/>
        </patternFill>
      </fill>
    </dxf>
    <dxf>
      <fill>
        <patternFill patternType="darkUp">
          <bgColor auto="1"/>
        </patternFill>
      </fill>
    </dxf>
    <dxf>
      <fill>
        <patternFill patternType="darkUp">
          <bgColor auto="1"/>
        </patternFill>
      </fill>
    </dxf>
    <dxf>
      <fill>
        <patternFill patternType="darkUp">
          <bgColor auto="1"/>
        </patternFill>
      </fill>
    </dxf>
    <dxf>
      <fill>
        <patternFill patternType="darkUp">
          <bgColor auto="1"/>
        </patternFill>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bgColor auto="1"/>
        </patternFill>
      </fill>
    </dxf>
    <dxf>
      <fill>
        <patternFill patternType="darkUp">
          <bgColor auto="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geoportal.bayern.de/denkmalatlas/liste.htm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V102"/>
  <sheetViews>
    <sheetView tabSelected="1" view="pageBreakPreview" zoomScale="53" zoomScaleNormal="100" zoomScaleSheetLayoutView="53" workbookViewId="0">
      <pane xSplit="2" ySplit="5" topLeftCell="C6" activePane="bottomRight" state="frozen"/>
      <selection pane="topRight" activeCell="C1" sqref="C1"/>
      <selection pane="bottomLeft" activeCell="A6" sqref="A6"/>
      <selection pane="bottomRight" activeCell="CL26" sqref="CL26"/>
    </sheetView>
  </sheetViews>
  <sheetFormatPr baseColWidth="10" defaultColWidth="30.85546875" defaultRowHeight="15" x14ac:dyDescent="0.25"/>
  <cols>
    <col min="1" max="1" width="15.85546875" style="152" bestFit="1" customWidth="1"/>
    <col min="2" max="2" width="42" style="151" customWidth="1"/>
    <col min="3" max="3" width="45.7109375" style="151" customWidth="1"/>
    <col min="4" max="4" width="25.7109375" style="151" customWidth="1"/>
    <col min="5" max="5" width="9.85546875" style="151" customWidth="1"/>
    <col min="6" max="6" width="9" style="151" customWidth="1"/>
    <col min="7" max="7" width="19" style="151" customWidth="1"/>
    <col min="8" max="8" width="27.85546875" style="151" customWidth="1"/>
    <col min="9" max="9" width="23.7109375" style="151" customWidth="1"/>
    <col min="10" max="10" width="22.7109375" style="151" customWidth="1"/>
    <col min="11" max="11" width="22.140625" style="151" customWidth="1"/>
    <col min="12" max="12" width="27.140625" style="151" customWidth="1"/>
    <col min="13" max="13" width="19" style="151" customWidth="1"/>
    <col min="14" max="14" width="25.7109375" style="151" customWidth="1"/>
    <col min="15" max="15" width="9" style="151" customWidth="1"/>
    <col min="16" max="16" width="10" style="151" customWidth="1"/>
    <col min="17" max="17" width="19.140625" style="151" customWidth="1"/>
    <col min="18" max="18" width="22.5703125" style="151" customWidth="1"/>
    <col min="19" max="19" width="9.140625" style="151" customWidth="1"/>
    <col min="20" max="20" width="9.28515625" style="151" customWidth="1"/>
    <col min="21" max="21" width="14" style="151" customWidth="1"/>
    <col min="22" max="22" width="22.28515625" style="151" customWidth="1"/>
    <col min="23" max="23" width="35.7109375" style="151" customWidth="1"/>
    <col min="24" max="24" width="54.7109375" style="151" customWidth="1"/>
    <col min="25" max="25" width="40.7109375" style="151" customWidth="1"/>
    <col min="26" max="26" width="59.7109375" style="151" customWidth="1"/>
    <col min="27" max="27" width="16.85546875" style="151" customWidth="1"/>
    <col min="28" max="28" width="24" style="151" customWidth="1"/>
    <col min="29" max="29" width="14.42578125" style="151" customWidth="1"/>
    <col min="30" max="30" width="25.7109375" style="151" customWidth="1"/>
    <col min="31" max="32" width="9" style="151" customWidth="1"/>
    <col min="33" max="33" width="19.140625" style="151" customWidth="1"/>
    <col min="34" max="34" width="28.28515625" style="151" customWidth="1"/>
    <col min="35" max="36" width="16.42578125" style="151" customWidth="1"/>
    <col min="37" max="37" width="15.140625" style="151" customWidth="1"/>
    <col min="38" max="39" width="16.42578125" style="151" customWidth="1"/>
    <col min="40" max="41" width="10.140625" style="151" customWidth="1"/>
    <col min="42" max="42" width="17.85546875" style="151" customWidth="1"/>
    <col min="43" max="43" width="21.42578125" style="151" customWidth="1"/>
    <col min="44" max="45" width="22.5703125" style="151" customWidth="1"/>
    <col min="46" max="46" width="18" style="151" customWidth="1"/>
    <col min="47" max="47" width="55.5703125" style="151" customWidth="1"/>
    <col min="48" max="50" width="16.28515625" style="151" customWidth="1"/>
    <col min="51" max="54" width="16.7109375" style="151" customWidth="1"/>
    <col min="55" max="60" width="9.28515625" style="151" customWidth="1"/>
    <col min="61" max="61" width="18" style="151" customWidth="1"/>
    <col min="62" max="64" width="10.85546875" style="151" customWidth="1"/>
    <col min="65" max="65" width="19" style="151" customWidth="1"/>
    <col min="66" max="68" width="10.85546875" style="151" customWidth="1"/>
    <col min="69" max="71" width="12.28515625" style="151" customWidth="1"/>
    <col min="72" max="74" width="12.85546875" style="151" customWidth="1"/>
    <col min="75" max="77" width="13.42578125" style="151" customWidth="1"/>
    <col min="78" max="78" width="14.85546875" style="151" customWidth="1"/>
    <col min="79" max="79" width="16.140625" style="151" customWidth="1"/>
    <col min="80" max="81" width="18" style="151" customWidth="1"/>
    <col min="82" max="82" width="14.85546875" style="151" customWidth="1"/>
    <col min="83" max="83" width="14" style="151" customWidth="1"/>
    <col min="84" max="85" width="13.140625" style="151" bestFit="1" customWidth="1"/>
    <col min="86" max="89" width="13.140625" style="151" customWidth="1"/>
    <col min="90" max="90" width="91.85546875" style="151" customWidth="1"/>
    <col min="91" max="91" width="14.85546875" style="151" hidden="1" customWidth="1"/>
    <col min="92" max="92" width="13.140625" style="151" hidden="1" customWidth="1"/>
    <col min="93" max="93" width="12.85546875" style="151" hidden="1" customWidth="1"/>
    <col min="94" max="94" width="17.7109375" style="151" hidden="1" customWidth="1"/>
    <col min="95" max="96" width="12.85546875" style="151" hidden="1" customWidth="1"/>
    <col min="97" max="97" width="13.28515625" style="151" hidden="1" customWidth="1"/>
    <col min="98" max="98" width="13" style="151" hidden="1" customWidth="1"/>
    <col min="99" max="105" width="14" style="151" hidden="1" customWidth="1"/>
    <col min="106" max="106" width="15.140625" style="151" hidden="1" customWidth="1"/>
    <col min="107" max="111" width="14" style="151" hidden="1" customWidth="1"/>
    <col min="112" max="112" width="12.140625" style="151" hidden="1" customWidth="1"/>
    <col min="113" max="113" width="11.140625" style="151" hidden="1" customWidth="1"/>
    <col min="114" max="125" width="14" style="151" hidden="1" customWidth="1"/>
    <col min="126" max="126" width="30.85546875" style="135" customWidth="1"/>
    <col min="127" max="127" width="30.85546875" style="151" customWidth="1"/>
    <col min="128" max="16384" width="30.85546875" style="151"/>
  </cols>
  <sheetData>
    <row r="1" spans="1:126" s="44" customFormat="1" x14ac:dyDescent="0.25">
      <c r="A1" s="16" t="s">
        <v>117</v>
      </c>
      <c r="B1" s="17" t="s">
        <v>5</v>
      </c>
      <c r="C1" s="18"/>
      <c r="D1" s="18"/>
      <c r="E1" s="18"/>
      <c r="F1" s="18"/>
      <c r="G1" s="18"/>
      <c r="H1" s="19"/>
      <c r="I1" s="18"/>
      <c r="J1" s="18"/>
      <c r="K1" s="20"/>
      <c r="L1" s="21" t="s">
        <v>247</v>
      </c>
      <c r="M1" s="22"/>
      <c r="N1" s="22"/>
      <c r="O1" s="22"/>
      <c r="P1" s="22"/>
      <c r="Q1" s="22"/>
      <c r="R1" s="23"/>
      <c r="S1" s="23"/>
      <c r="T1" s="23"/>
      <c r="U1" s="23"/>
      <c r="V1" s="23"/>
      <c r="W1" s="24" t="s">
        <v>8</v>
      </c>
      <c r="X1" s="25"/>
      <c r="Y1" s="25"/>
      <c r="Z1" s="26"/>
      <c r="AA1" s="27" t="s">
        <v>65</v>
      </c>
      <c r="AB1" s="28"/>
      <c r="AC1" s="28"/>
      <c r="AD1" s="28"/>
      <c r="AE1" s="29"/>
      <c r="AF1" s="29"/>
      <c r="AG1" s="29"/>
      <c r="AH1" s="29"/>
      <c r="AI1" s="29"/>
      <c r="AJ1" s="29"/>
      <c r="AK1" s="29"/>
      <c r="AL1" s="29"/>
      <c r="AM1" s="28"/>
      <c r="AN1" s="28"/>
      <c r="AO1" s="30"/>
      <c r="AP1" s="29"/>
      <c r="AQ1" s="29"/>
      <c r="AR1" s="31"/>
      <c r="AS1" s="32"/>
      <c r="AT1" s="33"/>
      <c r="AU1" s="34" t="s">
        <v>152</v>
      </c>
      <c r="AV1" s="35"/>
      <c r="AW1" s="35"/>
      <c r="AX1" s="35"/>
      <c r="AY1" s="35"/>
      <c r="AZ1" s="35"/>
      <c r="BA1" s="35"/>
      <c r="BB1" s="36"/>
      <c r="BC1" s="37" t="s">
        <v>81</v>
      </c>
      <c r="BD1" s="37"/>
      <c r="BE1" s="38"/>
      <c r="BF1" s="38"/>
      <c r="BG1" s="38"/>
      <c r="BH1" s="38"/>
      <c r="BI1" s="38"/>
      <c r="BJ1" s="38"/>
      <c r="BK1" s="38"/>
      <c r="BL1" s="38"/>
      <c r="BM1" s="38"/>
      <c r="BN1" s="38"/>
      <c r="BO1" s="38"/>
      <c r="BP1" s="38"/>
      <c r="BQ1" s="39"/>
      <c r="BR1" s="39"/>
      <c r="BS1" s="39"/>
      <c r="BT1" s="39"/>
      <c r="BU1" s="39"/>
      <c r="BV1" s="39"/>
      <c r="BW1" s="38"/>
      <c r="BX1" s="38"/>
      <c r="BY1" s="38"/>
      <c r="BZ1" s="39"/>
      <c r="CA1" s="39"/>
      <c r="CB1" s="39"/>
      <c r="CC1" s="39"/>
      <c r="CD1" s="38"/>
      <c r="CE1" s="38"/>
      <c r="CF1" s="38"/>
      <c r="CG1" s="39"/>
      <c r="CH1" s="39"/>
      <c r="CI1" s="39"/>
      <c r="CJ1" s="39"/>
      <c r="CK1" s="40"/>
      <c r="CL1" s="45" t="s">
        <v>280</v>
      </c>
      <c r="CM1" s="41"/>
      <c r="CN1" s="41"/>
      <c r="CO1" s="41"/>
      <c r="CP1" s="41"/>
      <c r="CQ1" s="41"/>
      <c r="CR1" s="41"/>
      <c r="CS1" s="42"/>
      <c r="CT1" s="41"/>
      <c r="CU1" s="42"/>
      <c r="CV1" s="42"/>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3"/>
    </row>
    <row r="2" spans="1:126" s="44" customFormat="1" ht="45" customHeight="1" x14ac:dyDescent="0.25">
      <c r="A2" s="45" t="s">
        <v>145</v>
      </c>
      <c r="B2" s="46" t="s">
        <v>89</v>
      </c>
      <c r="C2" s="47" t="s">
        <v>0</v>
      </c>
      <c r="D2" s="19"/>
      <c r="E2" s="19"/>
      <c r="F2" s="19"/>
      <c r="G2" s="19"/>
      <c r="H2" s="48" t="s">
        <v>224</v>
      </c>
      <c r="I2" s="49" t="s">
        <v>227</v>
      </c>
      <c r="J2" s="50"/>
      <c r="K2" s="51"/>
      <c r="L2" s="52" t="s">
        <v>154</v>
      </c>
      <c r="M2" s="53"/>
      <c r="N2" s="23"/>
      <c r="O2" s="23"/>
      <c r="P2" s="23"/>
      <c r="Q2" s="54"/>
      <c r="R2" s="55" t="s">
        <v>155</v>
      </c>
      <c r="S2" s="56" t="s">
        <v>156</v>
      </c>
      <c r="T2" s="56"/>
      <c r="U2" s="57" t="s">
        <v>157</v>
      </c>
      <c r="V2" s="56" t="s">
        <v>158</v>
      </c>
      <c r="W2" s="58" t="s">
        <v>123</v>
      </c>
      <c r="X2" s="58" t="s">
        <v>122</v>
      </c>
      <c r="Y2" s="58" t="s">
        <v>7</v>
      </c>
      <c r="Z2" s="58" t="s">
        <v>228</v>
      </c>
      <c r="AA2" s="59" t="s">
        <v>153</v>
      </c>
      <c r="AB2" s="29"/>
      <c r="AC2" s="60"/>
      <c r="AD2" s="158"/>
      <c r="AE2" s="159"/>
      <c r="AF2" s="159"/>
      <c r="AG2" s="159"/>
      <c r="AH2" s="59" t="s">
        <v>248</v>
      </c>
      <c r="AI2" s="29"/>
      <c r="AJ2" s="61"/>
      <c r="AK2" s="62" t="s">
        <v>235</v>
      </c>
      <c r="AL2" s="165" t="s">
        <v>236</v>
      </c>
      <c r="AM2" s="164"/>
      <c r="AN2" s="160" t="s">
        <v>237</v>
      </c>
      <c r="AO2" s="161"/>
      <c r="AP2" s="63" t="s">
        <v>238</v>
      </c>
      <c r="AQ2" s="64" t="s">
        <v>239</v>
      </c>
      <c r="AR2" s="59" t="s">
        <v>221</v>
      </c>
      <c r="AS2" s="65"/>
      <c r="AT2" s="66" t="s">
        <v>222</v>
      </c>
      <c r="AU2" s="67" t="s">
        <v>148</v>
      </c>
      <c r="AV2" s="166" t="s">
        <v>281</v>
      </c>
      <c r="AW2" s="167"/>
      <c r="AX2" s="168" t="s">
        <v>150</v>
      </c>
      <c r="AY2" s="163"/>
      <c r="AZ2" s="164"/>
      <c r="BA2" s="168" t="s">
        <v>151</v>
      </c>
      <c r="BB2" s="164"/>
      <c r="BC2" s="68" t="s">
        <v>82</v>
      </c>
      <c r="BD2" s="69"/>
      <c r="BE2" s="70"/>
      <c r="BF2" s="70"/>
      <c r="BG2" s="70"/>
      <c r="BH2" s="70"/>
      <c r="BI2" s="70"/>
      <c r="BJ2" s="70"/>
      <c r="BK2" s="70"/>
      <c r="BL2" s="70"/>
      <c r="BM2" s="70"/>
      <c r="BN2" s="70"/>
      <c r="BO2" s="70"/>
      <c r="BP2" s="70"/>
      <c r="BQ2" s="71" t="s">
        <v>94</v>
      </c>
      <c r="BR2" s="72"/>
      <c r="BS2" s="72"/>
      <c r="BT2" s="71" t="s">
        <v>95</v>
      </c>
      <c r="BU2" s="72"/>
      <c r="BV2" s="73"/>
      <c r="BW2" s="74" t="s">
        <v>96</v>
      </c>
      <c r="BX2" s="75"/>
      <c r="BY2" s="76"/>
      <c r="BZ2" s="71" t="s">
        <v>254</v>
      </c>
      <c r="CA2" s="72"/>
      <c r="CB2" s="72"/>
      <c r="CC2" s="73"/>
      <c r="CD2" s="77" t="s">
        <v>246</v>
      </c>
      <c r="CE2" s="78"/>
      <c r="CF2" s="78"/>
      <c r="CG2" s="72"/>
      <c r="CH2" s="72"/>
      <c r="CI2" s="72"/>
      <c r="CJ2" s="72"/>
      <c r="CK2" s="73"/>
      <c r="CL2" s="137"/>
      <c r="CM2" s="79"/>
      <c r="CN2" s="80" t="s">
        <v>175</v>
      </c>
      <c r="CO2" s="80" t="s">
        <v>161</v>
      </c>
      <c r="CP2" s="80" t="s">
        <v>162</v>
      </c>
      <c r="CQ2" s="80" t="s">
        <v>163</v>
      </c>
      <c r="CR2" s="80" t="s">
        <v>262</v>
      </c>
      <c r="CS2" s="81" t="s">
        <v>265</v>
      </c>
      <c r="CT2" s="80" t="s">
        <v>264</v>
      </c>
      <c r="CU2" s="81" t="s">
        <v>266</v>
      </c>
      <c r="CV2" s="81" t="s">
        <v>267</v>
      </c>
      <c r="CW2" s="80" t="s">
        <v>271</v>
      </c>
      <c r="CX2" s="80" t="s">
        <v>270</v>
      </c>
      <c r="CY2" s="80" t="s">
        <v>269</v>
      </c>
      <c r="CZ2" s="80" t="s">
        <v>268</v>
      </c>
      <c r="DA2" s="80" t="s">
        <v>273</v>
      </c>
      <c r="DB2" s="80" t="s">
        <v>185</v>
      </c>
      <c r="DC2" s="80" t="s">
        <v>185</v>
      </c>
      <c r="DD2" s="80" t="s">
        <v>186</v>
      </c>
      <c r="DE2" s="80" t="s">
        <v>186</v>
      </c>
      <c r="DF2" s="80" t="s">
        <v>187</v>
      </c>
      <c r="DG2" s="80" t="s">
        <v>187</v>
      </c>
      <c r="DH2" s="80" t="s">
        <v>176</v>
      </c>
      <c r="DI2" s="80" t="s">
        <v>176</v>
      </c>
      <c r="DJ2" s="80" t="s">
        <v>177</v>
      </c>
      <c r="DK2" s="80" t="s">
        <v>177</v>
      </c>
      <c r="DL2" s="80" t="s">
        <v>178</v>
      </c>
      <c r="DM2" s="80" t="s">
        <v>178</v>
      </c>
      <c r="DN2" s="80" t="s">
        <v>165</v>
      </c>
      <c r="DO2" s="80" t="s">
        <v>165</v>
      </c>
      <c r="DP2" s="80" t="s">
        <v>166</v>
      </c>
      <c r="DQ2" s="80" t="s">
        <v>166</v>
      </c>
      <c r="DR2" s="80" t="s">
        <v>167</v>
      </c>
      <c r="DS2" s="80" t="s">
        <v>167</v>
      </c>
      <c r="DT2" s="82"/>
      <c r="DU2" s="80" t="s">
        <v>275</v>
      </c>
      <c r="DV2" s="43"/>
    </row>
    <row r="3" spans="1:126" s="107" customFormat="1" ht="165" customHeight="1" x14ac:dyDescent="0.25">
      <c r="A3" s="83" t="s">
        <v>118</v>
      </c>
      <c r="B3" s="84" t="s">
        <v>140</v>
      </c>
      <c r="C3" s="85"/>
      <c r="D3" s="86"/>
      <c r="E3" s="86"/>
      <c r="F3" s="86"/>
      <c r="G3" s="86"/>
      <c r="H3" s="84" t="s">
        <v>225</v>
      </c>
      <c r="I3" s="84" t="s">
        <v>226</v>
      </c>
      <c r="J3" s="84" t="s">
        <v>137</v>
      </c>
      <c r="K3" s="84" t="s">
        <v>138</v>
      </c>
      <c r="L3" s="87"/>
      <c r="M3" s="88"/>
      <c r="N3" s="87"/>
      <c r="O3" s="88"/>
      <c r="P3" s="88"/>
      <c r="Q3" s="89"/>
      <c r="R3" s="89"/>
      <c r="S3" s="90"/>
      <c r="T3" s="90"/>
      <c r="U3" s="90"/>
      <c r="V3" s="90" t="s">
        <v>229</v>
      </c>
      <c r="W3" s="91" t="s">
        <v>103</v>
      </c>
      <c r="X3" s="91" t="s">
        <v>104</v>
      </c>
      <c r="Y3" s="91" t="s">
        <v>230</v>
      </c>
      <c r="Z3" s="92" t="s">
        <v>231</v>
      </c>
      <c r="AA3" s="93"/>
      <c r="AB3" s="94"/>
      <c r="AC3" s="94"/>
      <c r="AD3" s="93"/>
      <c r="AE3" s="94"/>
      <c r="AF3" s="94"/>
      <c r="AG3" s="95"/>
      <c r="AH3" s="174" t="s">
        <v>249</v>
      </c>
      <c r="AI3" s="163"/>
      <c r="AJ3" s="164"/>
      <c r="AK3" s="96" t="s">
        <v>233</v>
      </c>
      <c r="AL3" s="93"/>
      <c r="AM3" s="94"/>
      <c r="AN3" s="93"/>
      <c r="AO3" s="95"/>
      <c r="AP3" s="97" t="s">
        <v>234</v>
      </c>
      <c r="AQ3" s="98"/>
      <c r="AR3" s="172" t="s">
        <v>113</v>
      </c>
      <c r="AS3" s="164"/>
      <c r="AT3" s="99" t="s">
        <v>147</v>
      </c>
      <c r="AU3" s="100" t="s">
        <v>149</v>
      </c>
      <c r="AV3" s="169" t="s">
        <v>240</v>
      </c>
      <c r="AW3" s="170"/>
      <c r="AX3" s="171" t="s">
        <v>242</v>
      </c>
      <c r="AY3" s="163"/>
      <c r="AZ3" s="164"/>
      <c r="BA3" s="171" t="s">
        <v>241</v>
      </c>
      <c r="BB3" s="164"/>
      <c r="BC3" s="101" t="s">
        <v>203</v>
      </c>
      <c r="BD3" s="101"/>
      <c r="BE3" s="102"/>
      <c r="BF3" s="101" t="s">
        <v>204</v>
      </c>
      <c r="BG3" s="103"/>
      <c r="BH3" s="102"/>
      <c r="BI3" s="103" t="s">
        <v>287</v>
      </c>
      <c r="BJ3" s="103"/>
      <c r="BK3" s="103"/>
      <c r="BL3" s="102"/>
      <c r="BM3" s="103" t="s">
        <v>288</v>
      </c>
      <c r="BN3" s="103"/>
      <c r="BO3" s="103"/>
      <c r="BP3" s="103"/>
      <c r="BQ3" s="162" t="s">
        <v>116</v>
      </c>
      <c r="BR3" s="163"/>
      <c r="BS3" s="164"/>
      <c r="BT3" s="162" t="s">
        <v>105</v>
      </c>
      <c r="BU3" s="163"/>
      <c r="BV3" s="164"/>
      <c r="BW3" s="162" t="s">
        <v>106</v>
      </c>
      <c r="BX3" s="163"/>
      <c r="BY3" s="164"/>
      <c r="BZ3" s="173" t="s">
        <v>255</v>
      </c>
      <c r="CA3" s="163"/>
      <c r="CB3" s="163"/>
      <c r="CC3" s="164"/>
      <c r="CD3" s="162" t="s">
        <v>219</v>
      </c>
      <c r="CE3" s="163"/>
      <c r="CF3" s="163"/>
      <c r="CG3" s="164"/>
      <c r="CH3" s="162" t="s">
        <v>97</v>
      </c>
      <c r="CI3" s="163"/>
      <c r="CJ3" s="163"/>
      <c r="CK3" s="164"/>
      <c r="CL3" s="137"/>
      <c r="CM3" s="104"/>
      <c r="CN3" s="104" t="s">
        <v>127</v>
      </c>
      <c r="CO3" s="104" t="s">
        <v>127</v>
      </c>
      <c r="CP3" s="104" t="s">
        <v>127</v>
      </c>
      <c r="CQ3" s="104" t="s">
        <v>126</v>
      </c>
      <c r="CR3" s="104" t="s">
        <v>263</v>
      </c>
      <c r="CS3" s="105" t="s">
        <v>169</v>
      </c>
      <c r="CT3" s="104" t="s">
        <v>195</v>
      </c>
      <c r="CU3" s="105" t="s">
        <v>170</v>
      </c>
      <c r="CV3" s="105" t="s">
        <v>170</v>
      </c>
      <c r="CW3" s="104" t="s">
        <v>272</v>
      </c>
      <c r="CX3" s="104" t="s">
        <v>172</v>
      </c>
      <c r="CY3" s="104" t="s">
        <v>172</v>
      </c>
      <c r="CZ3" s="104" t="s">
        <v>171</v>
      </c>
      <c r="DA3" s="104" t="s">
        <v>274</v>
      </c>
      <c r="DB3" s="105" t="s">
        <v>188</v>
      </c>
      <c r="DC3" s="105" t="s">
        <v>190</v>
      </c>
      <c r="DD3" s="105" t="s">
        <v>191</v>
      </c>
      <c r="DE3" s="105" t="s">
        <v>192</v>
      </c>
      <c r="DF3" s="105" t="s">
        <v>189</v>
      </c>
      <c r="DG3" s="105" t="s">
        <v>194</v>
      </c>
      <c r="DH3" s="104" t="s">
        <v>193</v>
      </c>
      <c r="DI3" s="104" t="s">
        <v>181</v>
      </c>
      <c r="DJ3" s="104" t="s">
        <v>173</v>
      </c>
      <c r="DK3" s="104" t="s">
        <v>180</v>
      </c>
      <c r="DL3" s="104" t="s">
        <v>173</v>
      </c>
      <c r="DM3" s="104" t="s">
        <v>174</v>
      </c>
      <c r="DN3" s="104" t="s">
        <v>173</v>
      </c>
      <c r="DO3" s="104" t="s">
        <v>196</v>
      </c>
      <c r="DP3" s="104" t="s">
        <v>173</v>
      </c>
      <c r="DQ3" s="104" t="s">
        <v>182</v>
      </c>
      <c r="DR3" s="104" t="s">
        <v>173</v>
      </c>
      <c r="DS3" s="104" t="s">
        <v>183</v>
      </c>
      <c r="DT3" s="41" t="s">
        <v>23</v>
      </c>
      <c r="DU3" s="104" t="s">
        <v>276</v>
      </c>
      <c r="DV3" s="106"/>
    </row>
    <row r="4" spans="1:126" s="135" customFormat="1" ht="75" x14ac:dyDescent="0.25">
      <c r="A4" s="83" t="s">
        <v>120</v>
      </c>
      <c r="B4" s="84" t="s">
        <v>102</v>
      </c>
      <c r="C4" s="108" t="s">
        <v>83</v>
      </c>
      <c r="D4" s="108" t="s">
        <v>1</v>
      </c>
      <c r="E4" s="108" t="s">
        <v>2</v>
      </c>
      <c r="F4" s="108" t="s">
        <v>3</v>
      </c>
      <c r="G4" s="108" t="s">
        <v>4</v>
      </c>
      <c r="H4" s="109" t="s">
        <v>6</v>
      </c>
      <c r="I4" s="110" t="s">
        <v>86</v>
      </c>
      <c r="J4" s="110" t="s">
        <v>87</v>
      </c>
      <c r="K4" s="110" t="s">
        <v>88</v>
      </c>
      <c r="L4" s="111" t="s">
        <v>139</v>
      </c>
      <c r="M4" s="90" t="s">
        <v>90</v>
      </c>
      <c r="N4" s="112" t="s">
        <v>1</v>
      </c>
      <c r="O4" s="112" t="s">
        <v>2</v>
      </c>
      <c r="P4" s="112" t="s">
        <v>3</v>
      </c>
      <c r="Q4" s="112" t="s">
        <v>4</v>
      </c>
      <c r="R4" s="113"/>
      <c r="S4" s="113" t="s">
        <v>58</v>
      </c>
      <c r="T4" s="113" t="s">
        <v>59</v>
      </c>
      <c r="U4" s="113" t="s">
        <v>6</v>
      </c>
      <c r="V4" s="114"/>
      <c r="W4" s="115" t="s">
        <v>125</v>
      </c>
      <c r="X4" s="115" t="s">
        <v>146</v>
      </c>
      <c r="Y4" s="115" t="s">
        <v>121</v>
      </c>
      <c r="Z4" s="115" t="s">
        <v>232</v>
      </c>
      <c r="AA4" s="116" t="s">
        <v>107</v>
      </c>
      <c r="AB4" s="116" t="s">
        <v>124</v>
      </c>
      <c r="AC4" s="117" t="s">
        <v>90</v>
      </c>
      <c r="AD4" s="117" t="s">
        <v>1</v>
      </c>
      <c r="AE4" s="117" t="s">
        <v>2</v>
      </c>
      <c r="AF4" s="117" t="s">
        <v>3</v>
      </c>
      <c r="AG4" s="117" t="s">
        <v>4</v>
      </c>
      <c r="AH4" s="117" t="s">
        <v>250</v>
      </c>
      <c r="AI4" s="117" t="s">
        <v>251</v>
      </c>
      <c r="AJ4" s="117" t="s">
        <v>252</v>
      </c>
      <c r="AK4" s="118" t="s">
        <v>66</v>
      </c>
      <c r="AL4" s="117" t="s">
        <v>92</v>
      </c>
      <c r="AM4" s="117" t="s">
        <v>93</v>
      </c>
      <c r="AN4" s="117" t="s">
        <v>92</v>
      </c>
      <c r="AO4" s="117" t="s">
        <v>93</v>
      </c>
      <c r="AP4" s="119"/>
      <c r="AQ4" s="120" t="s">
        <v>223</v>
      </c>
      <c r="AR4" s="121" t="s">
        <v>164</v>
      </c>
      <c r="AS4" s="98" t="s">
        <v>142</v>
      </c>
      <c r="AT4" s="121" t="s">
        <v>143</v>
      </c>
      <c r="AU4" s="122" t="s">
        <v>110</v>
      </c>
      <c r="AV4" s="122" t="s">
        <v>111</v>
      </c>
      <c r="AW4" s="122" t="s">
        <v>115</v>
      </c>
      <c r="AX4" s="122" t="s">
        <v>144</v>
      </c>
      <c r="AY4" s="122" t="s">
        <v>112</v>
      </c>
      <c r="AZ4" s="122" t="s">
        <v>243</v>
      </c>
      <c r="BA4" s="122" t="s">
        <v>244</v>
      </c>
      <c r="BB4" s="122" t="s">
        <v>245</v>
      </c>
      <c r="BC4" s="123" t="s">
        <v>205</v>
      </c>
      <c r="BD4" s="124" t="s">
        <v>206</v>
      </c>
      <c r="BE4" s="124" t="s">
        <v>207</v>
      </c>
      <c r="BF4" s="124" t="s">
        <v>208</v>
      </c>
      <c r="BG4" s="124" t="s">
        <v>209</v>
      </c>
      <c r="BH4" s="124" t="s">
        <v>210</v>
      </c>
      <c r="BI4" s="125" t="s">
        <v>202</v>
      </c>
      <c r="BJ4" s="124" t="s">
        <v>211</v>
      </c>
      <c r="BK4" s="124" t="s">
        <v>212</v>
      </c>
      <c r="BL4" s="124" t="s">
        <v>213</v>
      </c>
      <c r="BM4" s="124" t="s">
        <v>202</v>
      </c>
      <c r="BN4" s="124" t="s">
        <v>282</v>
      </c>
      <c r="BO4" s="124" t="s">
        <v>283</v>
      </c>
      <c r="BP4" s="124" t="s">
        <v>284</v>
      </c>
      <c r="BQ4" s="126" t="s">
        <v>108</v>
      </c>
      <c r="BR4" s="126" t="s">
        <v>109</v>
      </c>
      <c r="BS4" s="126" t="s">
        <v>201</v>
      </c>
      <c r="BT4" s="126" t="s">
        <v>108</v>
      </c>
      <c r="BU4" s="126" t="s">
        <v>109</v>
      </c>
      <c r="BV4" s="126" t="s">
        <v>201</v>
      </c>
      <c r="BW4" s="127" t="s">
        <v>108</v>
      </c>
      <c r="BX4" s="127" t="s">
        <v>109</v>
      </c>
      <c r="BY4" s="127" t="s">
        <v>201</v>
      </c>
      <c r="BZ4" s="126" t="s">
        <v>277</v>
      </c>
      <c r="CA4" s="126" t="s">
        <v>258</v>
      </c>
      <c r="CB4" s="126" t="s">
        <v>256</v>
      </c>
      <c r="CC4" s="126" t="s">
        <v>257</v>
      </c>
      <c r="CD4" s="127" t="s">
        <v>214</v>
      </c>
      <c r="CE4" s="127" t="s">
        <v>215</v>
      </c>
      <c r="CF4" s="128" t="s">
        <v>217</v>
      </c>
      <c r="CG4" s="128" t="s">
        <v>218</v>
      </c>
      <c r="CH4" s="127" t="s">
        <v>214</v>
      </c>
      <c r="CI4" s="127" t="s">
        <v>215</v>
      </c>
      <c r="CJ4" s="128" t="s">
        <v>217</v>
      </c>
      <c r="CK4" s="127" t="s">
        <v>218</v>
      </c>
      <c r="CL4" s="137"/>
      <c r="CM4" s="129" t="s">
        <v>101</v>
      </c>
      <c r="CN4" s="130"/>
      <c r="CO4" s="130"/>
      <c r="CP4" s="130"/>
      <c r="CQ4" s="130"/>
      <c r="CR4" s="130"/>
      <c r="CS4" s="131"/>
      <c r="CT4" s="130"/>
      <c r="CU4" s="131"/>
      <c r="CV4" s="131"/>
      <c r="CW4" s="130"/>
      <c r="CX4" s="130"/>
      <c r="CY4" s="130"/>
      <c r="CZ4" s="130"/>
      <c r="DA4" s="130"/>
      <c r="DB4" s="130"/>
      <c r="DC4" s="132" t="s">
        <v>128</v>
      </c>
      <c r="DD4" s="133"/>
      <c r="DE4" s="132" t="s">
        <v>128</v>
      </c>
      <c r="DF4" s="133"/>
      <c r="DG4" s="132" t="s">
        <v>128</v>
      </c>
      <c r="DH4" s="133"/>
      <c r="DI4" s="132" t="s">
        <v>128</v>
      </c>
      <c r="DJ4" s="133"/>
      <c r="DK4" s="132" t="s">
        <v>128</v>
      </c>
      <c r="DL4" s="133"/>
      <c r="DM4" s="132" t="s">
        <v>128</v>
      </c>
      <c r="DN4" s="132"/>
      <c r="DO4" s="104"/>
      <c r="DP4" s="132"/>
      <c r="DQ4" s="132" t="s">
        <v>128</v>
      </c>
      <c r="DR4" s="132"/>
      <c r="DS4" s="132" t="s">
        <v>128</v>
      </c>
      <c r="DT4" s="134" t="s">
        <v>184</v>
      </c>
      <c r="DU4" s="132"/>
    </row>
    <row r="5" spans="1:126" s="144" customFormat="1" ht="51" x14ac:dyDescent="0.25">
      <c r="A5" s="136" t="s">
        <v>119</v>
      </c>
      <c r="B5" s="137" t="s">
        <v>85</v>
      </c>
      <c r="C5" s="137" t="s">
        <v>84</v>
      </c>
      <c r="D5" s="137" t="s">
        <v>85</v>
      </c>
      <c r="E5" s="137" t="s">
        <v>85</v>
      </c>
      <c r="F5" s="137" t="s">
        <v>85</v>
      </c>
      <c r="G5" s="137" t="s">
        <v>85</v>
      </c>
      <c r="H5" s="137" t="s">
        <v>91</v>
      </c>
      <c r="I5" s="137" t="s">
        <v>84</v>
      </c>
      <c r="J5" s="137" t="s">
        <v>84</v>
      </c>
      <c r="K5" s="137" t="s">
        <v>84</v>
      </c>
      <c r="L5" s="137" t="s">
        <v>84</v>
      </c>
      <c r="M5" s="137" t="s">
        <v>85</v>
      </c>
      <c r="N5" s="137" t="s">
        <v>85</v>
      </c>
      <c r="O5" s="137" t="s">
        <v>85</v>
      </c>
      <c r="P5" s="137" t="s">
        <v>85</v>
      </c>
      <c r="Q5" s="137" t="s">
        <v>85</v>
      </c>
      <c r="R5" s="137" t="s">
        <v>85</v>
      </c>
      <c r="S5" s="137" t="s">
        <v>85</v>
      </c>
      <c r="T5" s="137" t="s">
        <v>85</v>
      </c>
      <c r="U5" s="137" t="s">
        <v>85</v>
      </c>
      <c r="V5" s="137" t="s">
        <v>84</v>
      </c>
      <c r="W5" s="137" t="s">
        <v>220</v>
      </c>
      <c r="X5" s="137" t="s">
        <v>84</v>
      </c>
      <c r="Y5" s="137" t="s">
        <v>84</v>
      </c>
      <c r="Z5" s="137" t="s">
        <v>84</v>
      </c>
      <c r="AA5" s="137" t="s">
        <v>84</v>
      </c>
      <c r="AB5" s="137" t="s">
        <v>84</v>
      </c>
      <c r="AC5" s="137" t="s">
        <v>85</v>
      </c>
      <c r="AD5" s="137" t="s">
        <v>85</v>
      </c>
      <c r="AE5" s="137" t="s">
        <v>85</v>
      </c>
      <c r="AF5" s="137" t="s">
        <v>85</v>
      </c>
      <c r="AG5" s="137" t="s">
        <v>85</v>
      </c>
      <c r="AH5" s="138" t="s">
        <v>84</v>
      </c>
      <c r="AI5" s="137" t="s">
        <v>84</v>
      </c>
      <c r="AJ5" s="137" t="s">
        <v>85</v>
      </c>
      <c r="AK5" s="137" t="s">
        <v>85</v>
      </c>
      <c r="AL5" s="137" t="s">
        <v>84</v>
      </c>
      <c r="AM5" s="137" t="s">
        <v>84</v>
      </c>
      <c r="AN5" s="137" t="s">
        <v>85</v>
      </c>
      <c r="AO5" s="137" t="s">
        <v>85</v>
      </c>
      <c r="AP5" s="139" t="s">
        <v>84</v>
      </c>
      <c r="AQ5" s="139" t="s">
        <v>84</v>
      </c>
      <c r="AR5" s="137" t="s">
        <v>84</v>
      </c>
      <c r="AS5" s="137" t="s">
        <v>84</v>
      </c>
      <c r="AT5" s="137" t="s">
        <v>84</v>
      </c>
      <c r="AU5" s="137" t="s">
        <v>84</v>
      </c>
      <c r="AV5" s="137" t="s">
        <v>85</v>
      </c>
      <c r="AW5" s="137" t="s">
        <v>85</v>
      </c>
      <c r="AX5" s="137" t="s">
        <v>85</v>
      </c>
      <c r="AY5" s="137" t="s">
        <v>85</v>
      </c>
      <c r="AZ5" s="137" t="s">
        <v>85</v>
      </c>
      <c r="BA5" s="137" t="s">
        <v>85</v>
      </c>
      <c r="BB5" s="137" t="s">
        <v>85</v>
      </c>
      <c r="BC5" s="140" t="s">
        <v>85</v>
      </c>
      <c r="BD5" s="137" t="s">
        <v>85</v>
      </c>
      <c r="BE5" s="137" t="s">
        <v>85</v>
      </c>
      <c r="BF5" s="137" t="s">
        <v>85</v>
      </c>
      <c r="BG5" s="137" t="s">
        <v>85</v>
      </c>
      <c r="BH5" s="137" t="s">
        <v>85</v>
      </c>
      <c r="BI5" s="137" t="s">
        <v>84</v>
      </c>
      <c r="BJ5" s="137" t="s">
        <v>85</v>
      </c>
      <c r="BK5" s="137" t="s">
        <v>85</v>
      </c>
      <c r="BL5" s="137" t="s">
        <v>85</v>
      </c>
      <c r="BM5" s="137" t="s">
        <v>285</v>
      </c>
      <c r="BN5" s="137" t="s">
        <v>286</v>
      </c>
      <c r="BO5" s="137" t="s">
        <v>286</v>
      </c>
      <c r="BP5" s="137" t="s">
        <v>286</v>
      </c>
      <c r="BQ5" s="137" t="s">
        <v>85</v>
      </c>
      <c r="BR5" s="137" t="s">
        <v>85</v>
      </c>
      <c r="BS5" s="137" t="s">
        <v>85</v>
      </c>
      <c r="BT5" s="137" t="s">
        <v>85</v>
      </c>
      <c r="BU5" s="137" t="s">
        <v>85</v>
      </c>
      <c r="BV5" s="137" t="s">
        <v>85</v>
      </c>
      <c r="BW5" s="137" t="s">
        <v>85</v>
      </c>
      <c r="BX5" s="137" t="s">
        <v>85</v>
      </c>
      <c r="BY5" s="137" t="s">
        <v>85</v>
      </c>
      <c r="BZ5" s="137" t="s">
        <v>84</v>
      </c>
      <c r="CA5" s="137" t="s">
        <v>91</v>
      </c>
      <c r="CB5" s="137" t="s">
        <v>85</v>
      </c>
      <c r="CC5" s="137" t="s">
        <v>85</v>
      </c>
      <c r="CD5" s="137" t="s">
        <v>216</v>
      </c>
      <c r="CE5" s="137" t="s">
        <v>216</v>
      </c>
      <c r="CF5" s="137" t="s">
        <v>216</v>
      </c>
      <c r="CG5" s="137" t="s">
        <v>216</v>
      </c>
      <c r="CH5" s="137" t="s">
        <v>216</v>
      </c>
      <c r="CI5" s="137" t="s">
        <v>216</v>
      </c>
      <c r="CJ5" s="137" t="s">
        <v>216</v>
      </c>
      <c r="CK5" s="137" t="s">
        <v>216</v>
      </c>
      <c r="CL5" s="137"/>
      <c r="CM5" s="137" t="s">
        <v>100</v>
      </c>
      <c r="CN5" s="141"/>
      <c r="CO5" s="141"/>
      <c r="CP5" s="141"/>
      <c r="CQ5" s="142"/>
      <c r="CR5" s="142"/>
      <c r="CS5" s="143"/>
      <c r="CT5" s="142"/>
      <c r="CU5" s="143"/>
      <c r="CV5" s="143"/>
      <c r="CW5" s="142"/>
      <c r="CX5" s="142"/>
      <c r="CY5" s="142"/>
      <c r="CZ5" s="142"/>
      <c r="DA5" s="142"/>
      <c r="DB5" s="142"/>
      <c r="DC5" s="142"/>
      <c r="DD5" s="142"/>
      <c r="DE5" s="142"/>
      <c r="DF5" s="142"/>
      <c r="DG5" s="142"/>
      <c r="DH5" s="142"/>
      <c r="DI5" s="142"/>
      <c r="DJ5" s="142"/>
      <c r="DK5" s="142"/>
      <c r="DL5" s="142"/>
      <c r="DM5" s="142" t="s">
        <v>179</v>
      </c>
      <c r="DN5" s="142"/>
      <c r="DO5" s="142"/>
      <c r="DP5" s="142"/>
      <c r="DQ5" s="142"/>
      <c r="DR5" s="142"/>
      <c r="DS5" s="142"/>
      <c r="DT5" s="141"/>
      <c r="DU5" s="142"/>
    </row>
    <row r="6" spans="1:126" x14ac:dyDescent="0.25">
      <c r="A6" s="145">
        <v>1</v>
      </c>
      <c r="B6" s="5"/>
      <c r="C6" s="6"/>
      <c r="D6" s="5"/>
      <c r="E6" s="7"/>
      <c r="F6" s="8"/>
      <c r="G6" s="5"/>
      <c r="H6" s="9"/>
      <c r="I6" s="5"/>
      <c r="J6" s="5"/>
      <c r="K6" s="5"/>
      <c r="L6" s="10"/>
      <c r="M6" s="5"/>
      <c r="N6" s="5"/>
      <c r="O6" s="7"/>
      <c r="P6" s="8"/>
      <c r="Q6" s="5"/>
      <c r="R6" s="5"/>
      <c r="S6" s="5"/>
      <c r="T6" s="5"/>
      <c r="U6" s="5"/>
      <c r="V6" s="9"/>
      <c r="W6" s="9"/>
      <c r="X6" s="9"/>
      <c r="Y6" s="10"/>
      <c r="Z6" s="9"/>
      <c r="AA6" s="9"/>
      <c r="AB6" s="10"/>
      <c r="AC6" s="9"/>
      <c r="AD6" s="9"/>
      <c r="AE6" s="9"/>
      <c r="AF6" s="9"/>
      <c r="AG6" s="9"/>
      <c r="AH6" s="9"/>
      <c r="AI6" s="9"/>
      <c r="AJ6" s="9"/>
      <c r="AK6" s="9"/>
      <c r="AL6" s="9"/>
      <c r="AM6" s="9"/>
      <c r="AN6" s="9"/>
      <c r="AO6" s="9"/>
      <c r="AP6" s="11"/>
      <c r="AQ6" s="11"/>
      <c r="AR6" s="9"/>
      <c r="AS6" s="9"/>
      <c r="AT6" s="9"/>
      <c r="AU6" s="9"/>
      <c r="AV6" s="9"/>
      <c r="AW6" s="9"/>
      <c r="AX6" s="9"/>
      <c r="AY6" s="9"/>
      <c r="AZ6" s="9"/>
      <c r="BA6" s="9"/>
      <c r="BB6" s="9"/>
      <c r="BC6" s="12"/>
      <c r="BD6" s="9"/>
      <c r="BE6" s="9"/>
      <c r="BF6" s="9"/>
      <c r="BG6" s="9"/>
      <c r="BH6" s="9"/>
      <c r="BI6" s="9"/>
      <c r="BJ6" s="9"/>
      <c r="BK6" s="9"/>
      <c r="BL6" s="9"/>
      <c r="BM6" s="9"/>
      <c r="BN6" s="9"/>
      <c r="BO6" s="9"/>
      <c r="BP6" s="9"/>
      <c r="BQ6" s="13"/>
      <c r="BR6" s="13"/>
      <c r="BS6" s="13"/>
      <c r="BT6" s="13"/>
      <c r="BU6" s="13"/>
      <c r="BV6" s="13"/>
      <c r="BW6" s="13"/>
      <c r="BX6" s="13"/>
      <c r="BY6" s="13"/>
      <c r="BZ6" s="13"/>
      <c r="CA6" s="13"/>
      <c r="CB6" s="14"/>
      <c r="CC6" s="14"/>
      <c r="CD6" s="146"/>
      <c r="CE6" s="146"/>
      <c r="CF6" s="147"/>
      <c r="CG6" s="147"/>
      <c r="CH6" s="147"/>
      <c r="CI6" s="147"/>
      <c r="CJ6" s="147"/>
      <c r="CK6" s="146"/>
      <c r="CL6" s="14"/>
      <c r="CM6" s="41" t="str">
        <f t="shared" ref="CM6:CM8" si="0">IF(DT6&gt;=10,"grün",IF(DT6&lt;-10,"rot","gelb"))</f>
        <v>gelb</v>
      </c>
      <c r="CN6" s="148" t="b">
        <f t="shared" ref="CN6:CN37" si="1">IF(W6="hoch",1,IF(W6="mittel",0,IF(W6="gering",-1)))</f>
        <v>0</v>
      </c>
      <c r="CO6" s="148" t="b">
        <f t="shared" ref="CO6:CO37" si="2">IF(X6="sehr gut",1,IF(X6="mittel",0,IF(X6="schlecht",-1)))</f>
        <v>0</v>
      </c>
      <c r="CP6" s="148" t="b">
        <f t="shared" ref="CP6:CP37" si="3">IF(Y6="15 min. zu Fuß",1,IF(Y6="bis 15 km",0,IF(Y6="weiter als 15 km",-1)))</f>
        <v>0</v>
      </c>
      <c r="CQ6" s="148" t="str">
        <f t="shared" ref="CQ6:CQ37" si="4">IF(Z6="ja",1,IF(Z6="nein",-1,"FALSCH"))</f>
        <v>FALSCH</v>
      </c>
      <c r="CR6" s="148" t="str">
        <f t="shared" ref="CR6:CR37" si="5">IF(AH6="ja",-1,IF(AH6="nein",0,"FALSCH"))</f>
        <v>FALSCH</v>
      </c>
      <c r="CS6" s="149" t="b">
        <f t="shared" ref="CS6:CS37" si="6">IF(AL6="neuwertig",1,IF(AL6="gut",0.5,IF(AL6="mittel",-0.5,IF(AL6="schlecht",-1))))</f>
        <v>0</v>
      </c>
      <c r="CT6" s="148" t="b">
        <f t="shared" ref="CT6:CT37" si="7">IF(AM6="neuwertig",1,IF(AM6="gut",0.5,IF(AM6="mittel",-0.5,IF(AM6="schlecht",-1))))</f>
        <v>0</v>
      </c>
      <c r="CU6" s="149" t="str">
        <f>IF(AO6="","FALSCH",IF(AO6&gt;=2012,1,IF(AO6&lt;2002,-1,IF(AO6&gt;=2002,0))))</f>
        <v>FALSCH</v>
      </c>
      <c r="CV6" s="149" t="str">
        <f t="shared" ref="CV6:CV37" si="8">IF(AO6="","FALSCH",IF(AO6&gt;=2012,1,IF(AO6&lt;2002,-1,IF(AO6&gt;=2002,0))))</f>
        <v>FALSCH</v>
      </c>
      <c r="CW6" s="148" t="b">
        <f t="shared" ref="CW6:CW37" si="9">IF(AP6="sehr hoch",1,IF(AP6="hoch",0.5,IF(AP6="mittel",-0.5,IF(AP6="gering",-1))))</f>
        <v>0</v>
      </c>
      <c r="CX6" s="148" t="str">
        <f t="shared" ref="CX6:CX37" si="10">IF(AR6="ja",1,IF(AR6="nein",-1,"FALSCH"))</f>
        <v>FALSCH</v>
      </c>
      <c r="CY6" s="148" t="str">
        <f t="shared" ref="CY6:CY37" si="11">IF(AS6="ja",1,IF(AS6="nein",-1,"FALSCH"))</f>
        <v>FALSCH</v>
      </c>
      <c r="CZ6" s="148" t="b">
        <f t="shared" ref="CZ6:CZ37" si="12">IF(AT6="gegeben",1,IF(AT6="leicht umsetzbar",0,IF(AT6="nicht umsetzbar",-1)))</f>
        <v>0</v>
      </c>
      <c r="DA6" s="148" t="b">
        <f t="shared" ref="DA6:DA37" si="13">IF(AU6="Die Gruppen sind vollständig ausgelastet",1,IF(AU6="Es sind vorübergehend noch Kapazitäten an Kinderbetreuungsplätzen frei",0,IF(AU6="Die Gruppen sind nicht ausgelastet",-1)))</f>
        <v>0</v>
      </c>
      <c r="DB6" s="148" t="e">
        <f t="shared" ref="DB6:DB37" si="14">AV6/AW6</f>
        <v>#DIV/0!</v>
      </c>
      <c r="DC6" s="149" t="e">
        <f>IF(DB6&lt;15,1,IF(DB6&gt;=25,-1,IF(DB6&gt;=15,0)))</f>
        <v>#DIV/0!</v>
      </c>
      <c r="DD6" s="148" t="e">
        <f t="shared" ref="DD6:DD37" si="15">(100*AX6)/AY6</f>
        <v>#DIV/0!</v>
      </c>
      <c r="DE6" s="149" t="e">
        <f>IF(DD6&lt;5,-1,IF(DD6&gt;=15,1,IF(DD6&gt;=5,0)))</f>
        <v>#DIV/0!</v>
      </c>
      <c r="DF6" s="150" t="e">
        <f t="shared" ref="DF6:DF37" si="16">(100*BB6)/(BA6*365)</f>
        <v>#DIV/0!</v>
      </c>
      <c r="DG6" s="149" t="e">
        <f>IF(DF6&lt;5,-1,IF(DF6&gt;=15,1,IF(DF6&gt;=5,0)))</f>
        <v>#DIV/0!</v>
      </c>
      <c r="DH6" s="148">
        <f t="shared" ref="DH6:DH37" si="17">(BC6+BD6+BE6)/3</f>
        <v>0</v>
      </c>
      <c r="DI6" s="148">
        <f>IF(DH6=0,0,IF(DH6&lt;2500,1,IF(DH6&gt;=5000,-1,IF(DH6&gt;=2500,0))))</f>
        <v>0</v>
      </c>
      <c r="DJ6" s="148">
        <f t="shared" ref="DJ6:DJ37" si="18">(BF6+BG6+BH6)/3</f>
        <v>0</v>
      </c>
      <c r="DK6" s="148">
        <f>IF(DJ6=0,0,IF(DJ6&lt;150,1,IF(DJ6&gt;=250,-1,IF(DJ6&gt;=150,0))))</f>
        <v>0</v>
      </c>
      <c r="DL6" s="148">
        <f t="shared" ref="DL6:DL37" si="19">(BJ6+BK6+BL6)/3</f>
        <v>0</v>
      </c>
      <c r="DM6" s="148"/>
      <c r="DN6" s="148">
        <v>0</v>
      </c>
      <c r="DO6" s="149">
        <f>IF(DN6=0,0,IF(DN6&lt;2500,1,IF(DN6&gt;=5000,-1,IF(DN6&gt;=2500,0))))</f>
        <v>0</v>
      </c>
      <c r="DP6" s="148">
        <f t="shared" ref="DP6:DP37" si="20">(BT6+BU6+BV6)/3</f>
        <v>0</v>
      </c>
      <c r="DQ6" s="149">
        <f>IF(DP6=0,0,IF(DP6&lt;1000,1,IF(DP6&gt;=2500,-1,IF(DP6&gt;=1000,0))))</f>
        <v>0</v>
      </c>
      <c r="DR6" s="148">
        <f t="shared" ref="DR6:DR37" si="21">(BW6+BX6+BY6)/3</f>
        <v>0</v>
      </c>
      <c r="DS6" s="149">
        <f>IF(DR6=0,0,IF(DR6&lt;500,-1,IF(DR6&gt;=1500,1,IF(DR6&gt;=500,0))))</f>
        <v>0</v>
      </c>
      <c r="DT6" s="148">
        <f>SUM(CN6:CZ6)+DI6+DK6+DM6+DO6+DQ6+DS6</f>
        <v>0</v>
      </c>
      <c r="DU6" s="149">
        <f>IF(CA6="",0,IF(CA6&lt;&gt;"",-1,"FALSCH"))</f>
        <v>0</v>
      </c>
    </row>
    <row r="7" spans="1:126" x14ac:dyDescent="0.25">
      <c r="A7" s="145">
        <v>2</v>
      </c>
      <c r="B7" s="5"/>
      <c r="C7" s="6"/>
      <c r="D7" s="5"/>
      <c r="E7" s="7"/>
      <c r="F7" s="8"/>
      <c r="G7" s="5"/>
      <c r="H7" s="9"/>
      <c r="I7" s="5"/>
      <c r="J7" s="5"/>
      <c r="K7" s="5"/>
      <c r="L7" s="10"/>
      <c r="M7" s="5"/>
      <c r="N7" s="5"/>
      <c r="O7" s="7"/>
      <c r="P7" s="8"/>
      <c r="Q7" s="5"/>
      <c r="R7" s="5"/>
      <c r="S7" s="5"/>
      <c r="T7" s="5"/>
      <c r="U7" s="5"/>
      <c r="V7" s="9"/>
      <c r="W7" s="9"/>
      <c r="X7" s="9"/>
      <c r="Y7" s="10"/>
      <c r="Z7" s="9"/>
      <c r="AA7" s="9"/>
      <c r="AB7" s="10"/>
      <c r="AC7" s="9"/>
      <c r="AD7" s="9"/>
      <c r="AE7" s="9"/>
      <c r="AF7" s="9"/>
      <c r="AG7" s="9"/>
      <c r="AH7" s="9"/>
      <c r="AI7" s="9"/>
      <c r="AJ7" s="9"/>
      <c r="AK7" s="9"/>
      <c r="AL7" s="9"/>
      <c r="AM7" s="9"/>
      <c r="AN7" s="9"/>
      <c r="AO7" s="9"/>
      <c r="AP7" s="11"/>
      <c r="AQ7" s="11"/>
      <c r="AR7" s="9"/>
      <c r="AS7" s="9"/>
      <c r="AT7" s="9"/>
      <c r="AU7" s="9"/>
      <c r="AV7" s="9"/>
      <c r="AW7" s="9"/>
      <c r="AX7" s="9"/>
      <c r="AY7" s="9"/>
      <c r="AZ7" s="9"/>
      <c r="BA7" s="9"/>
      <c r="BB7" s="9"/>
      <c r="BC7" s="12"/>
      <c r="BD7" s="9"/>
      <c r="BE7" s="9"/>
      <c r="BF7" s="9"/>
      <c r="BG7" s="9"/>
      <c r="BH7" s="9"/>
      <c r="BI7" s="9"/>
      <c r="BJ7" s="9"/>
      <c r="BK7" s="9"/>
      <c r="BL7" s="9"/>
      <c r="BM7" s="9"/>
      <c r="BN7" s="9"/>
      <c r="BO7" s="9"/>
      <c r="BP7" s="9"/>
      <c r="BQ7" s="13"/>
      <c r="BR7" s="13"/>
      <c r="BS7" s="13"/>
      <c r="BT7" s="13"/>
      <c r="BU7" s="13"/>
      <c r="BV7" s="13"/>
      <c r="BW7" s="13"/>
      <c r="BX7" s="13"/>
      <c r="BY7" s="13"/>
      <c r="BZ7" s="13"/>
      <c r="CA7" s="13"/>
      <c r="CB7" s="14"/>
      <c r="CC7" s="14"/>
      <c r="CD7" s="146"/>
      <c r="CE7" s="146"/>
      <c r="CF7" s="147"/>
      <c r="CG7" s="147"/>
      <c r="CH7" s="147"/>
      <c r="CI7" s="147"/>
      <c r="CJ7" s="147"/>
      <c r="CK7" s="146"/>
      <c r="CL7" s="14"/>
      <c r="CM7" s="41" t="str">
        <f t="shared" si="0"/>
        <v>gelb</v>
      </c>
      <c r="CN7" s="148" t="b">
        <f t="shared" si="1"/>
        <v>0</v>
      </c>
      <c r="CO7" s="148" t="b">
        <f t="shared" si="2"/>
        <v>0</v>
      </c>
      <c r="CP7" s="148" t="b">
        <f t="shared" si="3"/>
        <v>0</v>
      </c>
      <c r="CQ7" s="148" t="str">
        <f t="shared" si="4"/>
        <v>FALSCH</v>
      </c>
      <c r="CR7" s="148" t="str">
        <f t="shared" si="5"/>
        <v>FALSCH</v>
      </c>
      <c r="CS7" s="149" t="b">
        <f t="shared" si="6"/>
        <v>0</v>
      </c>
      <c r="CT7" s="148" t="b">
        <f t="shared" si="7"/>
        <v>0</v>
      </c>
      <c r="CU7" s="149" t="str">
        <f t="shared" ref="CU7:CU38" si="22">IF(AN7="","FALSCH",IF(AN7&gt;=2012,1,IF(AN7&lt;2002,-1,IF(AN7&gt;=2002,0))))</f>
        <v>FALSCH</v>
      </c>
      <c r="CV7" s="149" t="str">
        <f t="shared" si="8"/>
        <v>FALSCH</v>
      </c>
      <c r="CW7" s="148" t="b">
        <f t="shared" si="9"/>
        <v>0</v>
      </c>
      <c r="CX7" s="148" t="str">
        <f t="shared" si="10"/>
        <v>FALSCH</v>
      </c>
      <c r="CY7" s="148" t="str">
        <f t="shared" si="11"/>
        <v>FALSCH</v>
      </c>
      <c r="CZ7" s="148" t="b">
        <f t="shared" si="12"/>
        <v>0</v>
      </c>
      <c r="DA7" s="148" t="b">
        <f t="shared" si="13"/>
        <v>0</v>
      </c>
      <c r="DB7" s="148" t="e">
        <f t="shared" si="14"/>
        <v>#DIV/0!</v>
      </c>
      <c r="DC7" s="149" t="e">
        <f t="shared" ref="DC7:DC8" si="23">IF(DB7&lt;15,1,IF(DB7&gt;=15,0,IF(DB7&gt;25,-1)))</f>
        <v>#DIV/0!</v>
      </c>
      <c r="DD7" s="148" t="e">
        <f t="shared" si="15"/>
        <v>#DIV/0!</v>
      </c>
      <c r="DE7" s="149" t="e">
        <f t="shared" ref="DE7:DE8" si="24">IF(DD7&lt;5,-1,IF(DD7&gt;=15,1,IF(DD7&gt;=5,0)))</f>
        <v>#DIV/0!</v>
      </c>
      <c r="DF7" s="150" t="e">
        <f t="shared" si="16"/>
        <v>#DIV/0!</v>
      </c>
      <c r="DG7" s="149" t="e">
        <f t="shared" ref="DG7:DG8" si="25">IF(DF7&lt;5,-1,IF(DF7&gt;=15,1,IF(DF7&gt;=5,0)))</f>
        <v>#DIV/0!</v>
      </c>
      <c r="DH7" s="148">
        <f t="shared" si="17"/>
        <v>0</v>
      </c>
      <c r="DI7" s="148">
        <f t="shared" ref="DI7:DI8" si="26">IF(DH7=0,0,IF(DH7&lt;2500,1,IF(DH7&gt;=5000,-1,IF(DH7&gt;=2500,0))))</f>
        <v>0</v>
      </c>
      <c r="DJ7" s="148">
        <f t="shared" si="18"/>
        <v>0</v>
      </c>
      <c r="DK7" s="148">
        <f t="shared" ref="DK7:DK8" si="27">IF(DJ7=0,0,IF(DJ7&lt;150,1,IF(DJ7&gt;=250,-1,IF(DJ7&gt;=150,0))))</f>
        <v>0</v>
      </c>
      <c r="DL7" s="148">
        <f t="shared" si="19"/>
        <v>0</v>
      </c>
      <c r="DM7" s="148"/>
      <c r="DN7" s="148">
        <f t="shared" ref="DN7:DN38" si="28">(BQ7+BR7+BS7)/3</f>
        <v>0</v>
      </c>
      <c r="DO7" s="149">
        <f t="shared" ref="DO7:DO8" si="29">IF(DN7=0,0,IF(DN7&lt;2500,1,IF(DN7&gt;=5000,-1,IF(DN7&gt;=2500,0))))</f>
        <v>0</v>
      </c>
      <c r="DP7" s="148">
        <f t="shared" si="20"/>
        <v>0</v>
      </c>
      <c r="DQ7" s="149">
        <f t="shared" ref="DQ7:DQ8" si="30">IF(DP7=0,0,IF(DP7&lt;1000,1,IF(DP7&gt;=2500,-1,IF(DP7&gt;=1000,0))))</f>
        <v>0</v>
      </c>
      <c r="DR7" s="148">
        <f t="shared" si="21"/>
        <v>0</v>
      </c>
      <c r="DS7" s="149">
        <f t="shared" ref="DS7:DS8" si="31">IF(DR7=0,0,IF(DR7&lt;500,-1,IF(DR7&gt;=1500,1,IF(DR7&gt;=500,0))))</f>
        <v>0</v>
      </c>
      <c r="DT7" s="148">
        <f>SUM(CN7:CZ7)+DI7+DK7+DM7+DO7+DQ7+DS7</f>
        <v>0</v>
      </c>
      <c r="DU7" s="149"/>
    </row>
    <row r="8" spans="1:126" x14ac:dyDescent="0.25">
      <c r="A8" s="145">
        <v>3</v>
      </c>
      <c r="B8" s="5"/>
      <c r="C8" s="6"/>
      <c r="D8" s="5"/>
      <c r="E8" s="7"/>
      <c r="F8" s="8"/>
      <c r="G8" s="5"/>
      <c r="H8" s="9"/>
      <c r="I8" s="5"/>
      <c r="J8" s="5"/>
      <c r="K8" s="5"/>
      <c r="L8" s="10"/>
      <c r="M8" s="5"/>
      <c r="N8" s="5"/>
      <c r="O8" s="7"/>
      <c r="P8" s="8"/>
      <c r="Q8" s="5"/>
      <c r="R8" s="5"/>
      <c r="S8" s="5"/>
      <c r="T8" s="5"/>
      <c r="U8" s="5"/>
      <c r="V8" s="9"/>
      <c r="W8" s="9"/>
      <c r="X8" s="9"/>
      <c r="Y8" s="10"/>
      <c r="Z8" s="9"/>
      <c r="AA8" s="9"/>
      <c r="AB8" s="10"/>
      <c r="AC8" s="9"/>
      <c r="AD8" s="9"/>
      <c r="AE8" s="9"/>
      <c r="AF8" s="9"/>
      <c r="AG8" s="9"/>
      <c r="AH8" s="9"/>
      <c r="AI8" s="9"/>
      <c r="AJ8" s="9"/>
      <c r="AK8" s="9"/>
      <c r="AL8" s="9"/>
      <c r="AM8" s="9"/>
      <c r="AN8" s="9"/>
      <c r="AO8" s="9"/>
      <c r="AP8" s="11"/>
      <c r="AQ8" s="11"/>
      <c r="AR8" s="9"/>
      <c r="AS8" s="9"/>
      <c r="AT8" s="9"/>
      <c r="AU8" s="9"/>
      <c r="AV8" s="9"/>
      <c r="AW8" s="9"/>
      <c r="AX8" s="9"/>
      <c r="AY8" s="9"/>
      <c r="AZ8" s="9"/>
      <c r="BA8" s="9"/>
      <c r="BB8" s="9"/>
      <c r="BC8" s="12"/>
      <c r="BD8" s="9"/>
      <c r="BE8" s="9"/>
      <c r="BF8" s="9"/>
      <c r="BG8" s="9"/>
      <c r="BH8" s="9"/>
      <c r="BI8" s="9"/>
      <c r="BJ8" s="9"/>
      <c r="BK8" s="9"/>
      <c r="BL8" s="9"/>
      <c r="BM8" s="9"/>
      <c r="BN8" s="9"/>
      <c r="BO8" s="9"/>
      <c r="BP8" s="9"/>
      <c r="BQ8" s="13"/>
      <c r="BR8" s="13"/>
      <c r="BS8" s="13"/>
      <c r="BT8" s="13"/>
      <c r="BU8" s="13"/>
      <c r="BV8" s="13"/>
      <c r="BW8" s="13"/>
      <c r="BX8" s="13"/>
      <c r="BY8" s="13"/>
      <c r="BZ8" s="13"/>
      <c r="CA8" s="13"/>
      <c r="CB8" s="14"/>
      <c r="CC8" s="14"/>
      <c r="CD8" s="146"/>
      <c r="CE8" s="146"/>
      <c r="CF8" s="147"/>
      <c r="CG8" s="147"/>
      <c r="CH8" s="147"/>
      <c r="CI8" s="147"/>
      <c r="CJ8" s="147"/>
      <c r="CK8" s="146"/>
      <c r="CL8" s="14"/>
      <c r="CM8" s="41" t="str">
        <f t="shared" si="0"/>
        <v>gelb</v>
      </c>
      <c r="CN8" s="148" t="b">
        <f t="shared" si="1"/>
        <v>0</v>
      </c>
      <c r="CO8" s="148" t="b">
        <f t="shared" si="2"/>
        <v>0</v>
      </c>
      <c r="CP8" s="148" t="b">
        <f t="shared" si="3"/>
        <v>0</v>
      </c>
      <c r="CQ8" s="148" t="str">
        <f t="shared" si="4"/>
        <v>FALSCH</v>
      </c>
      <c r="CR8" s="148" t="str">
        <f t="shared" si="5"/>
        <v>FALSCH</v>
      </c>
      <c r="CS8" s="149" t="b">
        <f t="shared" si="6"/>
        <v>0</v>
      </c>
      <c r="CT8" s="148" t="b">
        <f t="shared" si="7"/>
        <v>0</v>
      </c>
      <c r="CU8" s="149" t="str">
        <f t="shared" si="22"/>
        <v>FALSCH</v>
      </c>
      <c r="CV8" s="149" t="str">
        <f t="shared" si="8"/>
        <v>FALSCH</v>
      </c>
      <c r="CW8" s="148" t="b">
        <f t="shared" si="9"/>
        <v>0</v>
      </c>
      <c r="CX8" s="148" t="str">
        <f t="shared" si="10"/>
        <v>FALSCH</v>
      </c>
      <c r="CY8" s="148" t="str">
        <f t="shared" si="11"/>
        <v>FALSCH</v>
      </c>
      <c r="CZ8" s="148" t="b">
        <f t="shared" si="12"/>
        <v>0</v>
      </c>
      <c r="DA8" s="148" t="b">
        <f t="shared" si="13"/>
        <v>0</v>
      </c>
      <c r="DB8" s="148" t="e">
        <f t="shared" si="14"/>
        <v>#DIV/0!</v>
      </c>
      <c r="DC8" s="149" t="e">
        <f t="shared" si="23"/>
        <v>#DIV/0!</v>
      </c>
      <c r="DD8" s="148" t="e">
        <f t="shared" si="15"/>
        <v>#DIV/0!</v>
      </c>
      <c r="DE8" s="149" t="e">
        <f t="shared" si="24"/>
        <v>#DIV/0!</v>
      </c>
      <c r="DF8" s="150" t="e">
        <f t="shared" si="16"/>
        <v>#DIV/0!</v>
      </c>
      <c r="DG8" s="149" t="e">
        <f t="shared" si="25"/>
        <v>#DIV/0!</v>
      </c>
      <c r="DH8" s="148">
        <f t="shared" si="17"/>
        <v>0</v>
      </c>
      <c r="DI8" s="148">
        <f t="shared" si="26"/>
        <v>0</v>
      </c>
      <c r="DJ8" s="148">
        <f t="shared" si="18"/>
        <v>0</v>
      </c>
      <c r="DK8" s="148">
        <f t="shared" si="27"/>
        <v>0</v>
      </c>
      <c r="DL8" s="148">
        <f t="shared" si="19"/>
        <v>0</v>
      </c>
      <c r="DM8" s="148"/>
      <c r="DN8" s="148">
        <f t="shared" si="28"/>
        <v>0</v>
      </c>
      <c r="DO8" s="149">
        <f t="shared" si="29"/>
        <v>0</v>
      </c>
      <c r="DP8" s="148">
        <f t="shared" si="20"/>
        <v>0</v>
      </c>
      <c r="DQ8" s="149">
        <f t="shared" si="30"/>
        <v>0</v>
      </c>
      <c r="DR8" s="148">
        <f t="shared" si="21"/>
        <v>0</v>
      </c>
      <c r="DS8" s="149">
        <f t="shared" si="31"/>
        <v>0</v>
      </c>
      <c r="DT8" s="148">
        <f>SUM(CN8:CZ8)+DI8+DK8+DM8+DO8+DQ8+DS8</f>
        <v>0</v>
      </c>
      <c r="DU8" s="149"/>
    </row>
    <row r="9" spans="1:126" x14ac:dyDescent="0.25">
      <c r="A9" s="145">
        <v>4</v>
      </c>
      <c r="B9" s="5"/>
      <c r="C9" s="6"/>
      <c r="D9" s="5"/>
      <c r="E9" s="7"/>
      <c r="F9" s="8"/>
      <c r="G9" s="5"/>
      <c r="H9" s="9"/>
      <c r="I9" s="5"/>
      <c r="J9" s="5"/>
      <c r="K9" s="5"/>
      <c r="L9" s="10"/>
      <c r="M9" s="5"/>
      <c r="N9" s="5"/>
      <c r="O9" s="7"/>
      <c r="P9" s="8"/>
      <c r="Q9" s="5"/>
      <c r="R9" s="5"/>
      <c r="S9" s="5"/>
      <c r="T9" s="5"/>
      <c r="U9" s="5"/>
      <c r="V9" s="9"/>
      <c r="W9" s="9"/>
      <c r="X9" s="9"/>
      <c r="Y9" s="10"/>
      <c r="Z9" s="9"/>
      <c r="AA9" s="9"/>
      <c r="AB9" s="10"/>
      <c r="AC9" s="9"/>
      <c r="AD9" s="9"/>
      <c r="AE9" s="9"/>
      <c r="AF9" s="9"/>
      <c r="AG9" s="9"/>
      <c r="AH9" s="9"/>
      <c r="AI9" s="9"/>
      <c r="AJ9" s="9"/>
      <c r="AK9" s="9"/>
      <c r="AL9" s="9"/>
      <c r="AM9" s="9"/>
      <c r="AN9" s="9"/>
      <c r="AO9" s="9"/>
      <c r="AP9" s="11"/>
      <c r="AQ9" s="11"/>
      <c r="AR9" s="9"/>
      <c r="AS9" s="9"/>
      <c r="AT9" s="9"/>
      <c r="AU9" s="9"/>
      <c r="AV9" s="9"/>
      <c r="AW9" s="9"/>
      <c r="AX9" s="9"/>
      <c r="AY9" s="9"/>
      <c r="AZ9" s="9"/>
      <c r="BA9" s="9"/>
      <c r="BB9" s="9"/>
      <c r="BC9" s="12"/>
      <c r="BD9" s="9"/>
      <c r="BE9" s="9"/>
      <c r="BF9" s="9"/>
      <c r="BG9" s="9"/>
      <c r="BH9" s="9"/>
      <c r="BI9" s="9"/>
      <c r="BJ9" s="9"/>
      <c r="BK9" s="9"/>
      <c r="BL9" s="9"/>
      <c r="BM9" s="9"/>
      <c r="BN9" s="9"/>
      <c r="BO9" s="9"/>
      <c r="BP9" s="9"/>
      <c r="BQ9" s="13"/>
      <c r="BR9" s="13"/>
      <c r="BS9" s="13"/>
      <c r="BT9" s="13"/>
      <c r="BU9" s="13"/>
      <c r="BV9" s="13"/>
      <c r="BW9" s="13"/>
      <c r="BX9" s="13"/>
      <c r="BY9" s="13"/>
      <c r="BZ9" s="13"/>
      <c r="CA9" s="13"/>
      <c r="CB9" s="14"/>
      <c r="CC9" s="14"/>
      <c r="CD9" s="146"/>
      <c r="CE9" s="146"/>
      <c r="CF9" s="147"/>
      <c r="CG9" s="147"/>
      <c r="CH9" s="147"/>
      <c r="CI9" s="147"/>
      <c r="CJ9" s="147"/>
      <c r="CK9" s="146"/>
      <c r="CL9" s="14"/>
      <c r="CM9" s="41" t="str">
        <f t="shared" ref="CM9:CM38" si="32">IF(DT9&gt;=10,"grün",IF(DT9&lt;-10,"rot","gelb"))</f>
        <v>gelb</v>
      </c>
      <c r="CN9" s="148" t="b">
        <f t="shared" si="1"/>
        <v>0</v>
      </c>
      <c r="CO9" s="148" t="b">
        <f t="shared" si="2"/>
        <v>0</v>
      </c>
      <c r="CP9" s="148" t="b">
        <f t="shared" si="3"/>
        <v>0</v>
      </c>
      <c r="CQ9" s="148" t="str">
        <f t="shared" si="4"/>
        <v>FALSCH</v>
      </c>
      <c r="CR9" s="148" t="str">
        <f t="shared" si="5"/>
        <v>FALSCH</v>
      </c>
      <c r="CS9" s="149" t="b">
        <f t="shared" si="6"/>
        <v>0</v>
      </c>
      <c r="CT9" s="148" t="b">
        <f t="shared" si="7"/>
        <v>0</v>
      </c>
      <c r="CU9" s="149" t="str">
        <f t="shared" si="22"/>
        <v>FALSCH</v>
      </c>
      <c r="CV9" s="149" t="str">
        <f t="shared" si="8"/>
        <v>FALSCH</v>
      </c>
      <c r="CW9" s="148" t="b">
        <f t="shared" si="9"/>
        <v>0</v>
      </c>
      <c r="CX9" s="148" t="str">
        <f t="shared" si="10"/>
        <v>FALSCH</v>
      </c>
      <c r="CY9" s="148" t="str">
        <f t="shared" si="11"/>
        <v>FALSCH</v>
      </c>
      <c r="CZ9" s="148" t="b">
        <f t="shared" si="12"/>
        <v>0</v>
      </c>
      <c r="DA9" s="148" t="b">
        <f t="shared" si="13"/>
        <v>0</v>
      </c>
      <c r="DB9" s="148" t="e">
        <f t="shared" si="14"/>
        <v>#DIV/0!</v>
      </c>
      <c r="DC9" s="149" t="e">
        <f t="shared" ref="DC9:DC38" si="33">IF(DB9&lt;15,1,IF(DB9&gt;=15,0,IF(DB9&gt;25,-1)))</f>
        <v>#DIV/0!</v>
      </c>
      <c r="DD9" s="148" t="e">
        <f t="shared" si="15"/>
        <v>#DIV/0!</v>
      </c>
      <c r="DE9" s="149" t="e">
        <f t="shared" ref="DE9:DE38" si="34">IF(DD9&lt;5,-1,IF(DD9&gt;=15,1,IF(DD9&gt;=5,0)))</f>
        <v>#DIV/0!</v>
      </c>
      <c r="DF9" s="150" t="e">
        <f t="shared" si="16"/>
        <v>#DIV/0!</v>
      </c>
      <c r="DG9" s="149" t="e">
        <f t="shared" ref="DG9:DG38" si="35">IF(DF9&lt;5,-1,IF(DF9&gt;=15,1,IF(DF9&gt;=5,0)))</f>
        <v>#DIV/0!</v>
      </c>
      <c r="DH9" s="148">
        <f t="shared" si="17"/>
        <v>0</v>
      </c>
      <c r="DI9" s="148">
        <f t="shared" ref="DI9:DI38" si="36">IF(DH9=0,0,IF(DH9&lt;2500,1,IF(DH9&gt;=5000,-1,IF(DH9&gt;=2500,0))))</f>
        <v>0</v>
      </c>
      <c r="DJ9" s="148">
        <f t="shared" si="18"/>
        <v>0</v>
      </c>
      <c r="DK9" s="148">
        <f t="shared" ref="DK9:DK38" si="37">IF(DJ9=0,0,IF(DJ9&lt;150,1,IF(DJ9&gt;=250,-1,IF(DJ9&gt;=150,0))))</f>
        <v>0</v>
      </c>
      <c r="DL9" s="148">
        <f t="shared" si="19"/>
        <v>0</v>
      </c>
      <c r="DM9" s="148"/>
      <c r="DN9" s="148">
        <f t="shared" si="28"/>
        <v>0</v>
      </c>
      <c r="DO9" s="149">
        <f t="shared" ref="DO9:DO38" si="38">IF(DN9=0,0,IF(DN9&lt;2500,1,IF(DN9&gt;=5000,-1,IF(DN9&gt;=2500,0))))</f>
        <v>0</v>
      </c>
      <c r="DP9" s="148">
        <f t="shared" si="20"/>
        <v>0</v>
      </c>
      <c r="DQ9" s="149">
        <f t="shared" ref="DQ9:DQ38" si="39">IF(DP9=0,0,IF(DP9&lt;1000,1,IF(DP9&gt;=2500,-1,IF(DP9&gt;=1000,0))))</f>
        <v>0</v>
      </c>
      <c r="DR9" s="148">
        <f t="shared" si="21"/>
        <v>0</v>
      </c>
      <c r="DS9" s="149">
        <f t="shared" ref="DS9:DS38" si="40">IF(DR9=0,0,IF(DR9&lt;500,-1,IF(DR9&gt;=1500,1,IF(DR9&gt;=500,0))))</f>
        <v>0</v>
      </c>
      <c r="DT9" s="148">
        <f t="shared" ref="DT9:DT37" si="41">SUM(CN9:CZ9)+DI9+DK9+DM9+DO9+DQ9+DS9</f>
        <v>0</v>
      </c>
      <c r="DU9" s="149"/>
    </row>
    <row r="10" spans="1:126" x14ac:dyDescent="0.25">
      <c r="A10" s="145">
        <v>5</v>
      </c>
      <c r="B10" s="5"/>
      <c r="C10" s="6"/>
      <c r="D10" s="5"/>
      <c r="E10" s="7"/>
      <c r="F10" s="8"/>
      <c r="G10" s="5"/>
      <c r="H10" s="9"/>
      <c r="I10" s="5"/>
      <c r="J10" s="5"/>
      <c r="K10" s="5"/>
      <c r="L10" s="10"/>
      <c r="M10" s="5"/>
      <c r="N10" s="5"/>
      <c r="O10" s="7"/>
      <c r="P10" s="8"/>
      <c r="Q10" s="5"/>
      <c r="R10" s="5"/>
      <c r="S10" s="5"/>
      <c r="T10" s="5"/>
      <c r="U10" s="5"/>
      <c r="V10" s="9"/>
      <c r="W10" s="9"/>
      <c r="X10" s="9"/>
      <c r="Y10" s="10"/>
      <c r="Z10" s="9"/>
      <c r="AA10" s="9"/>
      <c r="AB10" s="10"/>
      <c r="AC10" s="9"/>
      <c r="AD10" s="9"/>
      <c r="AE10" s="9"/>
      <c r="AF10" s="9"/>
      <c r="AG10" s="9"/>
      <c r="AH10" s="9"/>
      <c r="AI10" s="9"/>
      <c r="AJ10" s="9"/>
      <c r="AK10" s="9"/>
      <c r="AL10" s="9"/>
      <c r="AM10" s="9"/>
      <c r="AN10" s="9"/>
      <c r="AO10" s="9"/>
      <c r="AP10" s="11"/>
      <c r="AQ10" s="11"/>
      <c r="AR10" s="9"/>
      <c r="AS10" s="9"/>
      <c r="AT10" s="9"/>
      <c r="AU10" s="9"/>
      <c r="AV10" s="9"/>
      <c r="AW10" s="9"/>
      <c r="AX10" s="9"/>
      <c r="AY10" s="9"/>
      <c r="AZ10" s="9"/>
      <c r="BA10" s="9"/>
      <c r="BB10" s="9"/>
      <c r="BC10" s="12"/>
      <c r="BD10" s="9"/>
      <c r="BE10" s="9"/>
      <c r="BF10" s="9"/>
      <c r="BG10" s="9"/>
      <c r="BH10" s="9"/>
      <c r="BI10" s="9"/>
      <c r="BJ10" s="9"/>
      <c r="BK10" s="9"/>
      <c r="BL10" s="9"/>
      <c r="BM10" s="9"/>
      <c r="BN10" s="9"/>
      <c r="BO10" s="9"/>
      <c r="BP10" s="9"/>
      <c r="BQ10" s="13"/>
      <c r="BR10" s="13"/>
      <c r="BS10" s="13"/>
      <c r="BT10" s="13"/>
      <c r="BU10" s="13"/>
      <c r="BV10" s="13"/>
      <c r="BW10" s="13"/>
      <c r="BX10" s="13"/>
      <c r="BY10" s="13"/>
      <c r="BZ10" s="13"/>
      <c r="CA10" s="13"/>
      <c r="CB10" s="14"/>
      <c r="CC10" s="14"/>
      <c r="CD10" s="146"/>
      <c r="CE10" s="146"/>
      <c r="CF10" s="147"/>
      <c r="CG10" s="147"/>
      <c r="CH10" s="147"/>
      <c r="CI10" s="147"/>
      <c r="CJ10" s="147"/>
      <c r="CK10" s="146"/>
      <c r="CL10" s="14"/>
      <c r="CM10" s="41" t="str">
        <f t="shared" si="32"/>
        <v>gelb</v>
      </c>
      <c r="CN10" s="148" t="b">
        <f t="shared" si="1"/>
        <v>0</v>
      </c>
      <c r="CO10" s="148" t="b">
        <f t="shared" si="2"/>
        <v>0</v>
      </c>
      <c r="CP10" s="148" t="b">
        <f t="shared" si="3"/>
        <v>0</v>
      </c>
      <c r="CQ10" s="148" t="str">
        <f t="shared" si="4"/>
        <v>FALSCH</v>
      </c>
      <c r="CR10" s="148" t="str">
        <f t="shared" si="5"/>
        <v>FALSCH</v>
      </c>
      <c r="CS10" s="149" t="b">
        <f t="shared" si="6"/>
        <v>0</v>
      </c>
      <c r="CT10" s="148" t="b">
        <f t="shared" si="7"/>
        <v>0</v>
      </c>
      <c r="CU10" s="149" t="str">
        <f t="shared" si="22"/>
        <v>FALSCH</v>
      </c>
      <c r="CV10" s="149" t="str">
        <f t="shared" si="8"/>
        <v>FALSCH</v>
      </c>
      <c r="CW10" s="148" t="b">
        <f t="shared" si="9"/>
        <v>0</v>
      </c>
      <c r="CX10" s="148" t="str">
        <f t="shared" si="10"/>
        <v>FALSCH</v>
      </c>
      <c r="CY10" s="148" t="str">
        <f t="shared" si="11"/>
        <v>FALSCH</v>
      </c>
      <c r="CZ10" s="148" t="b">
        <f t="shared" si="12"/>
        <v>0</v>
      </c>
      <c r="DA10" s="148" t="b">
        <f t="shared" si="13"/>
        <v>0</v>
      </c>
      <c r="DB10" s="148" t="e">
        <f t="shared" si="14"/>
        <v>#DIV/0!</v>
      </c>
      <c r="DC10" s="149" t="e">
        <f t="shared" si="33"/>
        <v>#DIV/0!</v>
      </c>
      <c r="DD10" s="148" t="e">
        <f t="shared" si="15"/>
        <v>#DIV/0!</v>
      </c>
      <c r="DE10" s="149" t="e">
        <f t="shared" si="34"/>
        <v>#DIV/0!</v>
      </c>
      <c r="DF10" s="150" t="e">
        <f t="shared" si="16"/>
        <v>#DIV/0!</v>
      </c>
      <c r="DG10" s="149" t="e">
        <f t="shared" si="35"/>
        <v>#DIV/0!</v>
      </c>
      <c r="DH10" s="148">
        <f t="shared" si="17"/>
        <v>0</v>
      </c>
      <c r="DI10" s="148">
        <f t="shared" si="36"/>
        <v>0</v>
      </c>
      <c r="DJ10" s="148">
        <f t="shared" si="18"/>
        <v>0</v>
      </c>
      <c r="DK10" s="148">
        <f t="shared" si="37"/>
        <v>0</v>
      </c>
      <c r="DL10" s="148">
        <f t="shared" si="19"/>
        <v>0</v>
      </c>
      <c r="DM10" s="148"/>
      <c r="DN10" s="148">
        <f t="shared" si="28"/>
        <v>0</v>
      </c>
      <c r="DO10" s="149">
        <f t="shared" si="38"/>
        <v>0</v>
      </c>
      <c r="DP10" s="148">
        <f t="shared" si="20"/>
        <v>0</v>
      </c>
      <c r="DQ10" s="149">
        <f t="shared" si="39"/>
        <v>0</v>
      </c>
      <c r="DR10" s="148">
        <f t="shared" si="21"/>
        <v>0</v>
      </c>
      <c r="DS10" s="149">
        <f t="shared" si="40"/>
        <v>0</v>
      </c>
      <c r="DT10" s="148">
        <f t="shared" si="41"/>
        <v>0</v>
      </c>
      <c r="DU10" s="149"/>
    </row>
    <row r="11" spans="1:126" x14ac:dyDescent="0.25">
      <c r="A11" s="145">
        <v>6</v>
      </c>
      <c r="B11" s="5"/>
      <c r="C11" s="6"/>
      <c r="D11" s="5"/>
      <c r="E11" s="7"/>
      <c r="F11" s="8"/>
      <c r="G11" s="5"/>
      <c r="H11" s="9"/>
      <c r="I11" s="5"/>
      <c r="J11" s="5"/>
      <c r="K11" s="5"/>
      <c r="L11" s="10"/>
      <c r="M11" s="5"/>
      <c r="N11" s="5"/>
      <c r="O11" s="7"/>
      <c r="P11" s="8"/>
      <c r="Q11" s="5"/>
      <c r="R11" s="5"/>
      <c r="S11" s="5"/>
      <c r="T11" s="5"/>
      <c r="U11" s="5"/>
      <c r="V11" s="9"/>
      <c r="W11" s="9"/>
      <c r="X11" s="9"/>
      <c r="Y11" s="10"/>
      <c r="Z11" s="9"/>
      <c r="AA11" s="9"/>
      <c r="AB11" s="10"/>
      <c r="AC11" s="9"/>
      <c r="AD11" s="9"/>
      <c r="AE11" s="9"/>
      <c r="AF11" s="9"/>
      <c r="AG11" s="9"/>
      <c r="AH11" s="9"/>
      <c r="AI11" s="9"/>
      <c r="AJ11" s="9"/>
      <c r="AK11" s="9"/>
      <c r="AL11" s="9"/>
      <c r="AM11" s="9"/>
      <c r="AN11" s="9"/>
      <c r="AO11" s="9"/>
      <c r="AP11" s="11"/>
      <c r="AQ11" s="11"/>
      <c r="AR11" s="9"/>
      <c r="AS11" s="9"/>
      <c r="AT11" s="9"/>
      <c r="AU11" s="9"/>
      <c r="AV11" s="9"/>
      <c r="AW11" s="9"/>
      <c r="AX11" s="9"/>
      <c r="AY11" s="9"/>
      <c r="AZ11" s="9"/>
      <c r="BA11" s="9"/>
      <c r="BB11" s="9"/>
      <c r="BC11" s="12"/>
      <c r="BD11" s="9"/>
      <c r="BE11" s="9"/>
      <c r="BF11" s="9"/>
      <c r="BG11" s="9"/>
      <c r="BH11" s="9"/>
      <c r="BI11" s="9"/>
      <c r="BJ11" s="9"/>
      <c r="BK11" s="9"/>
      <c r="BL11" s="9"/>
      <c r="BM11" s="9"/>
      <c r="BN11" s="9"/>
      <c r="BO11" s="9"/>
      <c r="BP11" s="9"/>
      <c r="BQ11" s="13"/>
      <c r="BR11" s="13"/>
      <c r="BS11" s="13"/>
      <c r="BT11" s="13"/>
      <c r="BU11" s="13"/>
      <c r="BV11" s="13"/>
      <c r="BW11" s="13"/>
      <c r="BX11" s="13"/>
      <c r="BY11" s="13"/>
      <c r="BZ11" s="13"/>
      <c r="CA11" s="13"/>
      <c r="CB11" s="14"/>
      <c r="CC11" s="14"/>
      <c r="CD11" s="146"/>
      <c r="CE11" s="146"/>
      <c r="CF11" s="147"/>
      <c r="CG11" s="147"/>
      <c r="CH11" s="147"/>
      <c r="CI11" s="147"/>
      <c r="CJ11" s="147"/>
      <c r="CK11" s="146"/>
      <c r="CL11" s="14"/>
      <c r="CM11" s="41" t="str">
        <f t="shared" si="32"/>
        <v>gelb</v>
      </c>
      <c r="CN11" s="148" t="b">
        <f t="shared" si="1"/>
        <v>0</v>
      </c>
      <c r="CO11" s="148" t="b">
        <f t="shared" si="2"/>
        <v>0</v>
      </c>
      <c r="CP11" s="148" t="b">
        <f t="shared" si="3"/>
        <v>0</v>
      </c>
      <c r="CQ11" s="148" t="str">
        <f t="shared" si="4"/>
        <v>FALSCH</v>
      </c>
      <c r="CR11" s="148" t="str">
        <f t="shared" si="5"/>
        <v>FALSCH</v>
      </c>
      <c r="CS11" s="149" t="b">
        <f t="shared" si="6"/>
        <v>0</v>
      </c>
      <c r="CT11" s="148" t="b">
        <f t="shared" si="7"/>
        <v>0</v>
      </c>
      <c r="CU11" s="149" t="str">
        <f t="shared" si="22"/>
        <v>FALSCH</v>
      </c>
      <c r="CV11" s="149" t="str">
        <f t="shared" si="8"/>
        <v>FALSCH</v>
      </c>
      <c r="CW11" s="148" t="b">
        <f t="shared" si="9"/>
        <v>0</v>
      </c>
      <c r="CX11" s="148" t="str">
        <f t="shared" si="10"/>
        <v>FALSCH</v>
      </c>
      <c r="CY11" s="148" t="str">
        <f t="shared" si="11"/>
        <v>FALSCH</v>
      </c>
      <c r="CZ11" s="148" t="b">
        <f t="shared" si="12"/>
        <v>0</v>
      </c>
      <c r="DA11" s="148" t="b">
        <f t="shared" si="13"/>
        <v>0</v>
      </c>
      <c r="DB11" s="148" t="e">
        <f t="shared" si="14"/>
        <v>#DIV/0!</v>
      </c>
      <c r="DC11" s="149" t="e">
        <f t="shared" si="33"/>
        <v>#DIV/0!</v>
      </c>
      <c r="DD11" s="148" t="e">
        <f t="shared" si="15"/>
        <v>#DIV/0!</v>
      </c>
      <c r="DE11" s="149" t="e">
        <f t="shared" si="34"/>
        <v>#DIV/0!</v>
      </c>
      <c r="DF11" s="150" t="e">
        <f t="shared" si="16"/>
        <v>#DIV/0!</v>
      </c>
      <c r="DG11" s="149" t="e">
        <f t="shared" si="35"/>
        <v>#DIV/0!</v>
      </c>
      <c r="DH11" s="148">
        <f t="shared" si="17"/>
        <v>0</v>
      </c>
      <c r="DI11" s="148">
        <f t="shared" si="36"/>
        <v>0</v>
      </c>
      <c r="DJ11" s="148">
        <f t="shared" si="18"/>
        <v>0</v>
      </c>
      <c r="DK11" s="148">
        <f t="shared" si="37"/>
        <v>0</v>
      </c>
      <c r="DL11" s="148">
        <f t="shared" si="19"/>
        <v>0</v>
      </c>
      <c r="DM11" s="148"/>
      <c r="DN11" s="148">
        <f t="shared" si="28"/>
        <v>0</v>
      </c>
      <c r="DO11" s="149">
        <f t="shared" si="38"/>
        <v>0</v>
      </c>
      <c r="DP11" s="148">
        <f t="shared" si="20"/>
        <v>0</v>
      </c>
      <c r="DQ11" s="149">
        <f t="shared" si="39"/>
        <v>0</v>
      </c>
      <c r="DR11" s="148">
        <f t="shared" si="21"/>
        <v>0</v>
      </c>
      <c r="DS11" s="149">
        <f t="shared" si="40"/>
        <v>0</v>
      </c>
      <c r="DT11" s="148">
        <f t="shared" si="41"/>
        <v>0</v>
      </c>
      <c r="DU11" s="149"/>
    </row>
    <row r="12" spans="1:126" x14ac:dyDescent="0.25">
      <c r="A12" s="145">
        <v>7</v>
      </c>
      <c r="B12" s="5"/>
      <c r="C12" s="6"/>
      <c r="D12" s="5"/>
      <c r="E12" s="7"/>
      <c r="F12" s="8"/>
      <c r="G12" s="5"/>
      <c r="H12" s="9"/>
      <c r="I12" s="5"/>
      <c r="J12" s="5"/>
      <c r="K12" s="5"/>
      <c r="L12" s="10"/>
      <c r="M12" s="5"/>
      <c r="N12" s="5"/>
      <c r="O12" s="7"/>
      <c r="P12" s="8"/>
      <c r="Q12" s="5"/>
      <c r="R12" s="5"/>
      <c r="S12" s="5"/>
      <c r="T12" s="5"/>
      <c r="U12" s="5"/>
      <c r="V12" s="9"/>
      <c r="W12" s="9"/>
      <c r="X12" s="9"/>
      <c r="Y12" s="10"/>
      <c r="Z12" s="9"/>
      <c r="AA12" s="9"/>
      <c r="AB12" s="10"/>
      <c r="AC12" s="9"/>
      <c r="AD12" s="9"/>
      <c r="AE12" s="9"/>
      <c r="AF12" s="9"/>
      <c r="AG12" s="9"/>
      <c r="AH12" s="9"/>
      <c r="AI12" s="9"/>
      <c r="AJ12" s="9"/>
      <c r="AK12" s="9"/>
      <c r="AL12" s="9"/>
      <c r="AM12" s="9"/>
      <c r="AN12" s="9"/>
      <c r="AO12" s="9"/>
      <c r="AP12" s="11"/>
      <c r="AQ12" s="11"/>
      <c r="AR12" s="9"/>
      <c r="AS12" s="9"/>
      <c r="AT12" s="9"/>
      <c r="AU12" s="9"/>
      <c r="AV12" s="9"/>
      <c r="AW12" s="9"/>
      <c r="AX12" s="9"/>
      <c r="AY12" s="9"/>
      <c r="AZ12" s="9"/>
      <c r="BA12" s="9"/>
      <c r="BB12" s="9"/>
      <c r="BC12" s="12"/>
      <c r="BD12" s="9"/>
      <c r="BE12" s="9"/>
      <c r="BF12" s="9"/>
      <c r="BG12" s="9"/>
      <c r="BH12" s="9"/>
      <c r="BI12" s="9"/>
      <c r="BJ12" s="9"/>
      <c r="BK12" s="9"/>
      <c r="BL12" s="9"/>
      <c r="BM12" s="9"/>
      <c r="BN12" s="9"/>
      <c r="BO12" s="9"/>
      <c r="BP12" s="9"/>
      <c r="BQ12" s="13"/>
      <c r="BR12" s="13"/>
      <c r="BS12" s="13"/>
      <c r="BT12" s="13"/>
      <c r="BU12" s="13"/>
      <c r="BV12" s="13"/>
      <c r="BW12" s="13"/>
      <c r="BX12" s="13"/>
      <c r="BY12" s="13"/>
      <c r="BZ12" s="13"/>
      <c r="CA12" s="13"/>
      <c r="CB12" s="14"/>
      <c r="CC12" s="14"/>
      <c r="CD12" s="146"/>
      <c r="CE12" s="146"/>
      <c r="CF12" s="147"/>
      <c r="CG12" s="147"/>
      <c r="CH12" s="147"/>
      <c r="CI12" s="147"/>
      <c r="CJ12" s="147"/>
      <c r="CK12" s="146"/>
      <c r="CL12" s="14"/>
      <c r="CM12" s="41" t="str">
        <f t="shared" si="32"/>
        <v>gelb</v>
      </c>
      <c r="CN12" s="148" t="b">
        <f t="shared" si="1"/>
        <v>0</v>
      </c>
      <c r="CO12" s="148" t="b">
        <f t="shared" si="2"/>
        <v>0</v>
      </c>
      <c r="CP12" s="148" t="b">
        <f t="shared" si="3"/>
        <v>0</v>
      </c>
      <c r="CQ12" s="148" t="str">
        <f t="shared" si="4"/>
        <v>FALSCH</v>
      </c>
      <c r="CR12" s="148" t="str">
        <f t="shared" si="5"/>
        <v>FALSCH</v>
      </c>
      <c r="CS12" s="149" t="b">
        <f t="shared" si="6"/>
        <v>0</v>
      </c>
      <c r="CT12" s="148" t="b">
        <f t="shared" si="7"/>
        <v>0</v>
      </c>
      <c r="CU12" s="149" t="str">
        <f t="shared" si="22"/>
        <v>FALSCH</v>
      </c>
      <c r="CV12" s="149" t="str">
        <f t="shared" si="8"/>
        <v>FALSCH</v>
      </c>
      <c r="CW12" s="148" t="b">
        <f t="shared" si="9"/>
        <v>0</v>
      </c>
      <c r="CX12" s="148" t="str">
        <f t="shared" si="10"/>
        <v>FALSCH</v>
      </c>
      <c r="CY12" s="148" t="str">
        <f t="shared" si="11"/>
        <v>FALSCH</v>
      </c>
      <c r="CZ12" s="148" t="b">
        <f t="shared" si="12"/>
        <v>0</v>
      </c>
      <c r="DA12" s="148" t="b">
        <f t="shared" si="13"/>
        <v>0</v>
      </c>
      <c r="DB12" s="148" t="e">
        <f t="shared" si="14"/>
        <v>#DIV/0!</v>
      </c>
      <c r="DC12" s="149" t="e">
        <f t="shared" si="33"/>
        <v>#DIV/0!</v>
      </c>
      <c r="DD12" s="148" t="e">
        <f t="shared" si="15"/>
        <v>#DIV/0!</v>
      </c>
      <c r="DE12" s="149" t="e">
        <f t="shared" si="34"/>
        <v>#DIV/0!</v>
      </c>
      <c r="DF12" s="150" t="e">
        <f t="shared" si="16"/>
        <v>#DIV/0!</v>
      </c>
      <c r="DG12" s="149" t="e">
        <f t="shared" si="35"/>
        <v>#DIV/0!</v>
      </c>
      <c r="DH12" s="148">
        <f t="shared" si="17"/>
        <v>0</v>
      </c>
      <c r="DI12" s="148">
        <f t="shared" si="36"/>
        <v>0</v>
      </c>
      <c r="DJ12" s="148">
        <f t="shared" si="18"/>
        <v>0</v>
      </c>
      <c r="DK12" s="148">
        <f t="shared" si="37"/>
        <v>0</v>
      </c>
      <c r="DL12" s="148">
        <f t="shared" si="19"/>
        <v>0</v>
      </c>
      <c r="DM12" s="148"/>
      <c r="DN12" s="148">
        <f t="shared" si="28"/>
        <v>0</v>
      </c>
      <c r="DO12" s="149">
        <f t="shared" si="38"/>
        <v>0</v>
      </c>
      <c r="DP12" s="148">
        <f t="shared" si="20"/>
        <v>0</v>
      </c>
      <c r="DQ12" s="149">
        <f t="shared" si="39"/>
        <v>0</v>
      </c>
      <c r="DR12" s="148">
        <f t="shared" si="21"/>
        <v>0</v>
      </c>
      <c r="DS12" s="149">
        <f t="shared" si="40"/>
        <v>0</v>
      </c>
      <c r="DT12" s="148">
        <f t="shared" si="41"/>
        <v>0</v>
      </c>
      <c r="DU12" s="149"/>
    </row>
    <row r="13" spans="1:126" x14ac:dyDescent="0.25">
      <c r="A13" s="145">
        <v>8</v>
      </c>
      <c r="B13" s="5"/>
      <c r="C13" s="6"/>
      <c r="D13" s="5"/>
      <c r="E13" s="7"/>
      <c r="F13" s="8"/>
      <c r="G13" s="5"/>
      <c r="H13" s="9"/>
      <c r="I13" s="5"/>
      <c r="J13" s="5"/>
      <c r="K13" s="5"/>
      <c r="L13" s="10"/>
      <c r="M13" s="5"/>
      <c r="N13" s="5"/>
      <c r="O13" s="7"/>
      <c r="P13" s="8"/>
      <c r="Q13" s="5"/>
      <c r="R13" s="5"/>
      <c r="S13" s="5"/>
      <c r="T13" s="5"/>
      <c r="U13" s="5"/>
      <c r="V13" s="9"/>
      <c r="W13" s="9"/>
      <c r="X13" s="9"/>
      <c r="Y13" s="10"/>
      <c r="Z13" s="9"/>
      <c r="AA13" s="9"/>
      <c r="AB13" s="10"/>
      <c r="AC13" s="9"/>
      <c r="AD13" s="9"/>
      <c r="AE13" s="9"/>
      <c r="AF13" s="9"/>
      <c r="AG13" s="9"/>
      <c r="AH13" s="9"/>
      <c r="AI13" s="9"/>
      <c r="AJ13" s="9"/>
      <c r="AK13" s="9"/>
      <c r="AL13" s="9"/>
      <c r="AM13" s="9"/>
      <c r="AN13" s="9"/>
      <c r="AO13" s="9"/>
      <c r="AP13" s="11"/>
      <c r="AQ13" s="11"/>
      <c r="AR13" s="9"/>
      <c r="AS13" s="9"/>
      <c r="AT13" s="9"/>
      <c r="AU13" s="9"/>
      <c r="AV13" s="9"/>
      <c r="AW13" s="9"/>
      <c r="AX13" s="9"/>
      <c r="AY13" s="9"/>
      <c r="AZ13" s="9"/>
      <c r="BA13" s="9"/>
      <c r="BB13" s="9"/>
      <c r="BC13" s="12"/>
      <c r="BD13" s="9"/>
      <c r="BE13" s="9"/>
      <c r="BF13" s="9"/>
      <c r="BG13" s="9"/>
      <c r="BH13" s="9"/>
      <c r="BI13" s="9"/>
      <c r="BJ13" s="9"/>
      <c r="BK13" s="9"/>
      <c r="BL13" s="9"/>
      <c r="BM13" s="9"/>
      <c r="BN13" s="9"/>
      <c r="BO13" s="9"/>
      <c r="BP13" s="9"/>
      <c r="BQ13" s="13"/>
      <c r="BR13" s="13"/>
      <c r="BS13" s="13"/>
      <c r="BT13" s="13"/>
      <c r="BU13" s="13"/>
      <c r="BV13" s="13"/>
      <c r="BW13" s="13"/>
      <c r="BX13" s="13"/>
      <c r="BY13" s="13"/>
      <c r="BZ13" s="13"/>
      <c r="CA13" s="13"/>
      <c r="CB13" s="14"/>
      <c r="CC13" s="14"/>
      <c r="CD13" s="146"/>
      <c r="CE13" s="146"/>
      <c r="CF13" s="147"/>
      <c r="CG13" s="147"/>
      <c r="CH13" s="147"/>
      <c r="CI13" s="147"/>
      <c r="CJ13" s="147"/>
      <c r="CK13" s="146"/>
      <c r="CL13" s="14"/>
      <c r="CM13" s="41" t="str">
        <f t="shared" si="32"/>
        <v>gelb</v>
      </c>
      <c r="CN13" s="148" t="b">
        <f t="shared" si="1"/>
        <v>0</v>
      </c>
      <c r="CO13" s="148" t="b">
        <f t="shared" si="2"/>
        <v>0</v>
      </c>
      <c r="CP13" s="148" t="b">
        <f t="shared" si="3"/>
        <v>0</v>
      </c>
      <c r="CQ13" s="148" t="str">
        <f t="shared" si="4"/>
        <v>FALSCH</v>
      </c>
      <c r="CR13" s="148" t="str">
        <f t="shared" si="5"/>
        <v>FALSCH</v>
      </c>
      <c r="CS13" s="149" t="b">
        <f t="shared" si="6"/>
        <v>0</v>
      </c>
      <c r="CT13" s="148" t="b">
        <f t="shared" si="7"/>
        <v>0</v>
      </c>
      <c r="CU13" s="149" t="str">
        <f t="shared" si="22"/>
        <v>FALSCH</v>
      </c>
      <c r="CV13" s="149" t="str">
        <f t="shared" si="8"/>
        <v>FALSCH</v>
      </c>
      <c r="CW13" s="148" t="b">
        <f t="shared" si="9"/>
        <v>0</v>
      </c>
      <c r="CX13" s="148" t="str">
        <f t="shared" si="10"/>
        <v>FALSCH</v>
      </c>
      <c r="CY13" s="148" t="str">
        <f t="shared" si="11"/>
        <v>FALSCH</v>
      </c>
      <c r="CZ13" s="148" t="b">
        <f t="shared" si="12"/>
        <v>0</v>
      </c>
      <c r="DA13" s="148" t="b">
        <f t="shared" si="13"/>
        <v>0</v>
      </c>
      <c r="DB13" s="148" t="e">
        <f t="shared" si="14"/>
        <v>#DIV/0!</v>
      </c>
      <c r="DC13" s="149" t="e">
        <f t="shared" si="33"/>
        <v>#DIV/0!</v>
      </c>
      <c r="DD13" s="148" t="e">
        <f t="shared" si="15"/>
        <v>#DIV/0!</v>
      </c>
      <c r="DE13" s="149" t="e">
        <f t="shared" si="34"/>
        <v>#DIV/0!</v>
      </c>
      <c r="DF13" s="150" t="e">
        <f t="shared" si="16"/>
        <v>#DIV/0!</v>
      </c>
      <c r="DG13" s="149" t="e">
        <f t="shared" si="35"/>
        <v>#DIV/0!</v>
      </c>
      <c r="DH13" s="148">
        <f t="shared" si="17"/>
        <v>0</v>
      </c>
      <c r="DI13" s="148">
        <f t="shared" si="36"/>
        <v>0</v>
      </c>
      <c r="DJ13" s="148">
        <f t="shared" si="18"/>
        <v>0</v>
      </c>
      <c r="DK13" s="148">
        <f t="shared" si="37"/>
        <v>0</v>
      </c>
      <c r="DL13" s="148">
        <f t="shared" si="19"/>
        <v>0</v>
      </c>
      <c r="DM13" s="148"/>
      <c r="DN13" s="148">
        <f t="shared" si="28"/>
        <v>0</v>
      </c>
      <c r="DO13" s="149">
        <f t="shared" si="38"/>
        <v>0</v>
      </c>
      <c r="DP13" s="148">
        <f t="shared" si="20"/>
        <v>0</v>
      </c>
      <c r="DQ13" s="149">
        <f t="shared" si="39"/>
        <v>0</v>
      </c>
      <c r="DR13" s="148">
        <f t="shared" si="21"/>
        <v>0</v>
      </c>
      <c r="DS13" s="149">
        <f t="shared" si="40"/>
        <v>0</v>
      </c>
      <c r="DT13" s="148">
        <f t="shared" si="41"/>
        <v>0</v>
      </c>
      <c r="DU13" s="149"/>
    </row>
    <row r="14" spans="1:126" x14ac:dyDescent="0.25">
      <c r="A14" s="145">
        <v>9</v>
      </c>
      <c r="B14" s="5"/>
      <c r="C14" s="6"/>
      <c r="D14" s="5"/>
      <c r="E14" s="7"/>
      <c r="F14" s="8"/>
      <c r="G14" s="5"/>
      <c r="H14" s="9"/>
      <c r="I14" s="5"/>
      <c r="J14" s="5"/>
      <c r="K14" s="5"/>
      <c r="L14" s="10"/>
      <c r="M14" s="5"/>
      <c r="N14" s="5"/>
      <c r="O14" s="7"/>
      <c r="P14" s="8"/>
      <c r="Q14" s="5"/>
      <c r="R14" s="5"/>
      <c r="S14" s="5"/>
      <c r="T14" s="5"/>
      <c r="U14" s="5"/>
      <c r="V14" s="9"/>
      <c r="W14" s="9"/>
      <c r="X14" s="9"/>
      <c r="Y14" s="10"/>
      <c r="Z14" s="9"/>
      <c r="AA14" s="9"/>
      <c r="AB14" s="10"/>
      <c r="AC14" s="9"/>
      <c r="AD14" s="9"/>
      <c r="AE14" s="9"/>
      <c r="AF14" s="9"/>
      <c r="AG14" s="9"/>
      <c r="AH14" s="9"/>
      <c r="AI14" s="9"/>
      <c r="AJ14" s="9"/>
      <c r="AK14" s="9"/>
      <c r="AL14" s="9"/>
      <c r="AM14" s="9"/>
      <c r="AN14" s="9"/>
      <c r="AO14" s="9"/>
      <c r="AP14" s="11"/>
      <c r="AQ14" s="11"/>
      <c r="AR14" s="9"/>
      <c r="AS14" s="9"/>
      <c r="AT14" s="9"/>
      <c r="AU14" s="9"/>
      <c r="AV14" s="9"/>
      <c r="AW14" s="9"/>
      <c r="AX14" s="9"/>
      <c r="AY14" s="9"/>
      <c r="AZ14" s="9"/>
      <c r="BA14" s="9"/>
      <c r="BB14" s="9"/>
      <c r="BC14" s="12"/>
      <c r="BD14" s="9"/>
      <c r="BE14" s="9"/>
      <c r="BF14" s="9"/>
      <c r="BG14" s="9"/>
      <c r="BH14" s="9"/>
      <c r="BI14" s="9"/>
      <c r="BJ14" s="9"/>
      <c r="BK14" s="9"/>
      <c r="BL14" s="9"/>
      <c r="BM14" s="9"/>
      <c r="BN14" s="9"/>
      <c r="BO14" s="9"/>
      <c r="BP14" s="9"/>
      <c r="BQ14" s="13"/>
      <c r="BR14" s="13"/>
      <c r="BS14" s="13"/>
      <c r="BT14" s="13"/>
      <c r="BU14" s="13"/>
      <c r="BV14" s="13"/>
      <c r="BW14" s="13"/>
      <c r="BX14" s="13"/>
      <c r="BY14" s="13"/>
      <c r="BZ14" s="13"/>
      <c r="CA14" s="13"/>
      <c r="CB14" s="14"/>
      <c r="CC14" s="14"/>
      <c r="CD14" s="146"/>
      <c r="CE14" s="146"/>
      <c r="CF14" s="147"/>
      <c r="CG14" s="147"/>
      <c r="CH14" s="147"/>
      <c r="CI14" s="147"/>
      <c r="CJ14" s="147"/>
      <c r="CK14" s="146"/>
      <c r="CL14" s="14"/>
      <c r="CM14" s="41" t="str">
        <f t="shared" si="32"/>
        <v>gelb</v>
      </c>
      <c r="CN14" s="148" t="b">
        <f t="shared" si="1"/>
        <v>0</v>
      </c>
      <c r="CO14" s="148" t="b">
        <f t="shared" si="2"/>
        <v>0</v>
      </c>
      <c r="CP14" s="148" t="b">
        <f t="shared" si="3"/>
        <v>0</v>
      </c>
      <c r="CQ14" s="148" t="str">
        <f t="shared" si="4"/>
        <v>FALSCH</v>
      </c>
      <c r="CR14" s="148" t="str">
        <f t="shared" si="5"/>
        <v>FALSCH</v>
      </c>
      <c r="CS14" s="149" t="b">
        <f t="shared" si="6"/>
        <v>0</v>
      </c>
      <c r="CT14" s="148" t="b">
        <f t="shared" si="7"/>
        <v>0</v>
      </c>
      <c r="CU14" s="149" t="str">
        <f t="shared" si="22"/>
        <v>FALSCH</v>
      </c>
      <c r="CV14" s="149" t="str">
        <f t="shared" si="8"/>
        <v>FALSCH</v>
      </c>
      <c r="CW14" s="148" t="b">
        <f t="shared" si="9"/>
        <v>0</v>
      </c>
      <c r="CX14" s="148" t="str">
        <f t="shared" si="10"/>
        <v>FALSCH</v>
      </c>
      <c r="CY14" s="148" t="str">
        <f t="shared" si="11"/>
        <v>FALSCH</v>
      </c>
      <c r="CZ14" s="148" t="b">
        <f t="shared" si="12"/>
        <v>0</v>
      </c>
      <c r="DA14" s="148" t="b">
        <f t="shared" si="13"/>
        <v>0</v>
      </c>
      <c r="DB14" s="148" t="e">
        <f t="shared" si="14"/>
        <v>#DIV/0!</v>
      </c>
      <c r="DC14" s="149" t="e">
        <f t="shared" si="33"/>
        <v>#DIV/0!</v>
      </c>
      <c r="DD14" s="148" t="e">
        <f t="shared" si="15"/>
        <v>#DIV/0!</v>
      </c>
      <c r="DE14" s="149" t="e">
        <f t="shared" si="34"/>
        <v>#DIV/0!</v>
      </c>
      <c r="DF14" s="150" t="e">
        <f t="shared" si="16"/>
        <v>#DIV/0!</v>
      </c>
      <c r="DG14" s="149" t="e">
        <f t="shared" si="35"/>
        <v>#DIV/0!</v>
      </c>
      <c r="DH14" s="148">
        <f t="shared" si="17"/>
        <v>0</v>
      </c>
      <c r="DI14" s="148">
        <f t="shared" si="36"/>
        <v>0</v>
      </c>
      <c r="DJ14" s="148">
        <f t="shared" si="18"/>
        <v>0</v>
      </c>
      <c r="DK14" s="148">
        <f t="shared" si="37"/>
        <v>0</v>
      </c>
      <c r="DL14" s="148">
        <f t="shared" si="19"/>
        <v>0</v>
      </c>
      <c r="DM14" s="148"/>
      <c r="DN14" s="148">
        <f t="shared" si="28"/>
        <v>0</v>
      </c>
      <c r="DO14" s="149">
        <f t="shared" si="38"/>
        <v>0</v>
      </c>
      <c r="DP14" s="148">
        <f t="shared" si="20"/>
        <v>0</v>
      </c>
      <c r="DQ14" s="149">
        <f t="shared" si="39"/>
        <v>0</v>
      </c>
      <c r="DR14" s="148">
        <f t="shared" si="21"/>
        <v>0</v>
      </c>
      <c r="DS14" s="149">
        <f t="shared" si="40"/>
        <v>0</v>
      </c>
      <c r="DT14" s="148">
        <f t="shared" si="41"/>
        <v>0</v>
      </c>
      <c r="DU14" s="149"/>
    </row>
    <row r="15" spans="1:126" x14ac:dyDescent="0.25">
      <c r="A15" s="145">
        <v>10</v>
      </c>
      <c r="B15" s="5"/>
      <c r="C15" s="6"/>
      <c r="D15" s="5"/>
      <c r="E15" s="7"/>
      <c r="F15" s="8"/>
      <c r="G15" s="5"/>
      <c r="H15" s="9"/>
      <c r="I15" s="5"/>
      <c r="J15" s="5"/>
      <c r="K15" s="5"/>
      <c r="L15" s="10"/>
      <c r="M15" s="5"/>
      <c r="N15" s="5"/>
      <c r="O15" s="7"/>
      <c r="P15" s="8"/>
      <c r="Q15" s="5"/>
      <c r="R15" s="5"/>
      <c r="S15" s="5"/>
      <c r="T15" s="5"/>
      <c r="U15" s="5"/>
      <c r="V15" s="9"/>
      <c r="W15" s="9"/>
      <c r="X15" s="9"/>
      <c r="Y15" s="10"/>
      <c r="Z15" s="9"/>
      <c r="AA15" s="9"/>
      <c r="AB15" s="10"/>
      <c r="AC15" s="9"/>
      <c r="AD15" s="9"/>
      <c r="AE15" s="9"/>
      <c r="AF15" s="9"/>
      <c r="AG15" s="9"/>
      <c r="AH15" s="9"/>
      <c r="AI15" s="9"/>
      <c r="AJ15" s="9"/>
      <c r="AK15" s="9"/>
      <c r="AL15" s="9"/>
      <c r="AM15" s="9"/>
      <c r="AN15" s="9"/>
      <c r="AO15" s="9"/>
      <c r="AP15" s="11"/>
      <c r="AQ15" s="11"/>
      <c r="AR15" s="9"/>
      <c r="AS15" s="9"/>
      <c r="AT15" s="9"/>
      <c r="AU15" s="9"/>
      <c r="AV15" s="9"/>
      <c r="AW15" s="9"/>
      <c r="AX15" s="9"/>
      <c r="AY15" s="9"/>
      <c r="AZ15" s="9"/>
      <c r="BA15" s="9"/>
      <c r="BB15" s="9"/>
      <c r="BC15" s="12"/>
      <c r="BD15" s="9"/>
      <c r="BE15" s="9"/>
      <c r="BF15" s="9"/>
      <c r="BG15" s="9"/>
      <c r="BH15" s="9"/>
      <c r="BI15" s="9"/>
      <c r="BJ15" s="9"/>
      <c r="BK15" s="9"/>
      <c r="BL15" s="9"/>
      <c r="BM15" s="9"/>
      <c r="BN15" s="9"/>
      <c r="BO15" s="9"/>
      <c r="BP15" s="9"/>
      <c r="BQ15" s="13"/>
      <c r="BR15" s="13"/>
      <c r="BS15" s="13"/>
      <c r="BT15" s="13"/>
      <c r="BU15" s="13"/>
      <c r="BV15" s="13"/>
      <c r="BW15" s="13"/>
      <c r="BX15" s="13"/>
      <c r="BY15" s="13"/>
      <c r="BZ15" s="13"/>
      <c r="CA15" s="13"/>
      <c r="CB15" s="14"/>
      <c r="CC15" s="14"/>
      <c r="CD15" s="146"/>
      <c r="CE15" s="146"/>
      <c r="CF15" s="147"/>
      <c r="CG15" s="147"/>
      <c r="CH15" s="147"/>
      <c r="CI15" s="147"/>
      <c r="CJ15" s="147"/>
      <c r="CK15" s="146"/>
      <c r="CL15" s="14"/>
      <c r="CM15" s="41" t="str">
        <f t="shared" si="32"/>
        <v>gelb</v>
      </c>
      <c r="CN15" s="148" t="b">
        <f t="shared" si="1"/>
        <v>0</v>
      </c>
      <c r="CO15" s="148" t="b">
        <f t="shared" si="2"/>
        <v>0</v>
      </c>
      <c r="CP15" s="148" t="b">
        <f t="shared" si="3"/>
        <v>0</v>
      </c>
      <c r="CQ15" s="148" t="str">
        <f t="shared" si="4"/>
        <v>FALSCH</v>
      </c>
      <c r="CR15" s="148" t="str">
        <f t="shared" si="5"/>
        <v>FALSCH</v>
      </c>
      <c r="CS15" s="149" t="b">
        <f t="shared" si="6"/>
        <v>0</v>
      </c>
      <c r="CT15" s="148" t="b">
        <f t="shared" si="7"/>
        <v>0</v>
      </c>
      <c r="CU15" s="149" t="str">
        <f t="shared" si="22"/>
        <v>FALSCH</v>
      </c>
      <c r="CV15" s="149" t="str">
        <f t="shared" si="8"/>
        <v>FALSCH</v>
      </c>
      <c r="CW15" s="148" t="b">
        <f t="shared" si="9"/>
        <v>0</v>
      </c>
      <c r="CX15" s="148" t="str">
        <f t="shared" si="10"/>
        <v>FALSCH</v>
      </c>
      <c r="CY15" s="148" t="str">
        <f t="shared" si="11"/>
        <v>FALSCH</v>
      </c>
      <c r="CZ15" s="148" t="b">
        <f t="shared" si="12"/>
        <v>0</v>
      </c>
      <c r="DA15" s="148" t="b">
        <f t="shared" si="13"/>
        <v>0</v>
      </c>
      <c r="DB15" s="148" t="e">
        <f t="shared" si="14"/>
        <v>#DIV/0!</v>
      </c>
      <c r="DC15" s="149" t="e">
        <f t="shared" si="33"/>
        <v>#DIV/0!</v>
      </c>
      <c r="DD15" s="148" t="e">
        <f t="shared" si="15"/>
        <v>#DIV/0!</v>
      </c>
      <c r="DE15" s="149" t="e">
        <f t="shared" si="34"/>
        <v>#DIV/0!</v>
      </c>
      <c r="DF15" s="150" t="e">
        <f t="shared" si="16"/>
        <v>#DIV/0!</v>
      </c>
      <c r="DG15" s="149" t="e">
        <f t="shared" si="35"/>
        <v>#DIV/0!</v>
      </c>
      <c r="DH15" s="148">
        <f t="shared" si="17"/>
        <v>0</v>
      </c>
      <c r="DI15" s="148">
        <f t="shared" si="36"/>
        <v>0</v>
      </c>
      <c r="DJ15" s="148">
        <f t="shared" si="18"/>
        <v>0</v>
      </c>
      <c r="DK15" s="148">
        <f t="shared" si="37"/>
        <v>0</v>
      </c>
      <c r="DL15" s="148">
        <f t="shared" si="19"/>
        <v>0</v>
      </c>
      <c r="DM15" s="148"/>
      <c r="DN15" s="148">
        <f t="shared" si="28"/>
        <v>0</v>
      </c>
      <c r="DO15" s="149">
        <f t="shared" si="38"/>
        <v>0</v>
      </c>
      <c r="DP15" s="148">
        <f t="shared" si="20"/>
        <v>0</v>
      </c>
      <c r="DQ15" s="149">
        <f t="shared" si="39"/>
        <v>0</v>
      </c>
      <c r="DR15" s="148">
        <f t="shared" si="21"/>
        <v>0</v>
      </c>
      <c r="DS15" s="149">
        <f t="shared" si="40"/>
        <v>0</v>
      </c>
      <c r="DT15" s="148">
        <f t="shared" si="41"/>
        <v>0</v>
      </c>
      <c r="DU15" s="149"/>
    </row>
    <row r="16" spans="1:126" x14ac:dyDescent="0.25">
      <c r="A16" s="145">
        <v>11</v>
      </c>
      <c r="B16" s="5"/>
      <c r="C16" s="6"/>
      <c r="D16" s="5"/>
      <c r="E16" s="7"/>
      <c r="F16" s="8"/>
      <c r="G16" s="5"/>
      <c r="H16" s="9"/>
      <c r="I16" s="5"/>
      <c r="J16" s="5"/>
      <c r="K16" s="5"/>
      <c r="L16" s="10"/>
      <c r="M16" s="5"/>
      <c r="N16" s="5"/>
      <c r="O16" s="7"/>
      <c r="P16" s="8"/>
      <c r="Q16" s="5"/>
      <c r="R16" s="5"/>
      <c r="S16" s="5"/>
      <c r="T16" s="5"/>
      <c r="U16" s="5"/>
      <c r="V16" s="9"/>
      <c r="W16" s="9"/>
      <c r="X16" s="9"/>
      <c r="Y16" s="10"/>
      <c r="Z16" s="9"/>
      <c r="AA16" s="9"/>
      <c r="AB16" s="10"/>
      <c r="AC16" s="9"/>
      <c r="AD16" s="9"/>
      <c r="AE16" s="9"/>
      <c r="AF16" s="9"/>
      <c r="AG16" s="9"/>
      <c r="AH16" s="9"/>
      <c r="AI16" s="9"/>
      <c r="AJ16" s="9"/>
      <c r="AK16" s="9"/>
      <c r="AL16" s="9"/>
      <c r="AM16" s="9"/>
      <c r="AN16" s="9"/>
      <c r="AO16" s="9"/>
      <c r="AP16" s="11"/>
      <c r="AQ16" s="11"/>
      <c r="AR16" s="9"/>
      <c r="AS16" s="9"/>
      <c r="AT16" s="9"/>
      <c r="AU16" s="9"/>
      <c r="AV16" s="9"/>
      <c r="AW16" s="9"/>
      <c r="AX16" s="9"/>
      <c r="AY16" s="9"/>
      <c r="AZ16" s="9"/>
      <c r="BA16" s="9"/>
      <c r="BB16" s="9"/>
      <c r="BC16" s="12"/>
      <c r="BD16" s="9"/>
      <c r="BE16" s="9"/>
      <c r="BF16" s="9"/>
      <c r="BG16" s="9"/>
      <c r="BH16" s="9"/>
      <c r="BI16" s="9"/>
      <c r="BJ16" s="9"/>
      <c r="BK16" s="9"/>
      <c r="BL16" s="9"/>
      <c r="BM16" s="9"/>
      <c r="BN16" s="9"/>
      <c r="BO16" s="9"/>
      <c r="BP16" s="9"/>
      <c r="BQ16" s="13"/>
      <c r="BR16" s="13"/>
      <c r="BS16" s="13"/>
      <c r="BT16" s="13"/>
      <c r="BU16" s="13"/>
      <c r="BV16" s="13"/>
      <c r="BW16" s="13"/>
      <c r="BX16" s="13"/>
      <c r="BY16" s="13"/>
      <c r="BZ16" s="13"/>
      <c r="CA16" s="13"/>
      <c r="CB16" s="14"/>
      <c r="CC16" s="14"/>
      <c r="CD16" s="146"/>
      <c r="CE16" s="146"/>
      <c r="CF16" s="147"/>
      <c r="CG16" s="147"/>
      <c r="CH16" s="147"/>
      <c r="CI16" s="147"/>
      <c r="CJ16" s="147"/>
      <c r="CK16" s="146"/>
      <c r="CL16" s="14"/>
      <c r="CM16" s="41" t="str">
        <f t="shared" si="32"/>
        <v>gelb</v>
      </c>
      <c r="CN16" s="148" t="b">
        <f t="shared" si="1"/>
        <v>0</v>
      </c>
      <c r="CO16" s="148" t="b">
        <f t="shared" si="2"/>
        <v>0</v>
      </c>
      <c r="CP16" s="148" t="b">
        <f t="shared" si="3"/>
        <v>0</v>
      </c>
      <c r="CQ16" s="148" t="str">
        <f t="shared" si="4"/>
        <v>FALSCH</v>
      </c>
      <c r="CR16" s="148" t="str">
        <f t="shared" si="5"/>
        <v>FALSCH</v>
      </c>
      <c r="CS16" s="149" t="b">
        <f t="shared" si="6"/>
        <v>0</v>
      </c>
      <c r="CT16" s="148" t="b">
        <f t="shared" si="7"/>
        <v>0</v>
      </c>
      <c r="CU16" s="149" t="str">
        <f t="shared" si="22"/>
        <v>FALSCH</v>
      </c>
      <c r="CV16" s="149" t="str">
        <f t="shared" si="8"/>
        <v>FALSCH</v>
      </c>
      <c r="CW16" s="148" t="b">
        <f t="shared" si="9"/>
        <v>0</v>
      </c>
      <c r="CX16" s="148" t="str">
        <f t="shared" si="10"/>
        <v>FALSCH</v>
      </c>
      <c r="CY16" s="148" t="str">
        <f t="shared" si="11"/>
        <v>FALSCH</v>
      </c>
      <c r="CZ16" s="148" t="b">
        <f t="shared" si="12"/>
        <v>0</v>
      </c>
      <c r="DA16" s="148" t="b">
        <f t="shared" si="13"/>
        <v>0</v>
      </c>
      <c r="DB16" s="148" t="e">
        <f t="shared" si="14"/>
        <v>#DIV/0!</v>
      </c>
      <c r="DC16" s="149" t="e">
        <f t="shared" si="33"/>
        <v>#DIV/0!</v>
      </c>
      <c r="DD16" s="148" t="e">
        <f t="shared" si="15"/>
        <v>#DIV/0!</v>
      </c>
      <c r="DE16" s="149" t="e">
        <f t="shared" si="34"/>
        <v>#DIV/0!</v>
      </c>
      <c r="DF16" s="150" t="e">
        <f t="shared" si="16"/>
        <v>#DIV/0!</v>
      </c>
      <c r="DG16" s="149" t="e">
        <f t="shared" si="35"/>
        <v>#DIV/0!</v>
      </c>
      <c r="DH16" s="148">
        <f t="shared" si="17"/>
        <v>0</v>
      </c>
      <c r="DI16" s="148">
        <f t="shared" si="36"/>
        <v>0</v>
      </c>
      <c r="DJ16" s="148">
        <f t="shared" si="18"/>
        <v>0</v>
      </c>
      <c r="DK16" s="148">
        <f t="shared" si="37"/>
        <v>0</v>
      </c>
      <c r="DL16" s="148">
        <f t="shared" si="19"/>
        <v>0</v>
      </c>
      <c r="DM16" s="148"/>
      <c r="DN16" s="148">
        <f t="shared" si="28"/>
        <v>0</v>
      </c>
      <c r="DO16" s="149">
        <f t="shared" si="38"/>
        <v>0</v>
      </c>
      <c r="DP16" s="148">
        <f t="shared" si="20"/>
        <v>0</v>
      </c>
      <c r="DQ16" s="149">
        <f t="shared" si="39"/>
        <v>0</v>
      </c>
      <c r="DR16" s="148">
        <f t="shared" si="21"/>
        <v>0</v>
      </c>
      <c r="DS16" s="149">
        <f t="shared" si="40"/>
        <v>0</v>
      </c>
      <c r="DT16" s="148">
        <f t="shared" si="41"/>
        <v>0</v>
      </c>
      <c r="DU16" s="149"/>
    </row>
    <row r="17" spans="1:125" x14ac:dyDescent="0.25">
      <c r="A17" s="145">
        <v>12</v>
      </c>
      <c r="B17" s="5"/>
      <c r="C17" s="6"/>
      <c r="D17" s="5"/>
      <c r="E17" s="7"/>
      <c r="F17" s="8"/>
      <c r="G17" s="5"/>
      <c r="H17" s="9"/>
      <c r="I17" s="5"/>
      <c r="J17" s="5"/>
      <c r="K17" s="5"/>
      <c r="L17" s="10"/>
      <c r="M17" s="5"/>
      <c r="N17" s="5"/>
      <c r="O17" s="7"/>
      <c r="P17" s="8"/>
      <c r="Q17" s="5"/>
      <c r="R17" s="5"/>
      <c r="S17" s="5"/>
      <c r="T17" s="5"/>
      <c r="U17" s="5"/>
      <c r="V17" s="9"/>
      <c r="W17" s="9"/>
      <c r="X17" s="9"/>
      <c r="Y17" s="10"/>
      <c r="Z17" s="9"/>
      <c r="AA17" s="9"/>
      <c r="AB17" s="10"/>
      <c r="AC17" s="9"/>
      <c r="AD17" s="9"/>
      <c r="AE17" s="9"/>
      <c r="AF17" s="9"/>
      <c r="AG17" s="9"/>
      <c r="AH17" s="9"/>
      <c r="AI17" s="9"/>
      <c r="AJ17" s="9"/>
      <c r="AK17" s="9"/>
      <c r="AL17" s="9"/>
      <c r="AM17" s="9"/>
      <c r="AN17" s="9"/>
      <c r="AO17" s="9"/>
      <c r="AP17" s="11"/>
      <c r="AQ17" s="11"/>
      <c r="AR17" s="9"/>
      <c r="AS17" s="9"/>
      <c r="AT17" s="9"/>
      <c r="AU17" s="9"/>
      <c r="AV17" s="9"/>
      <c r="AW17" s="9"/>
      <c r="AX17" s="9"/>
      <c r="AY17" s="9"/>
      <c r="AZ17" s="9"/>
      <c r="BA17" s="9"/>
      <c r="BB17" s="9"/>
      <c r="BC17" s="12"/>
      <c r="BD17" s="9"/>
      <c r="BE17" s="9"/>
      <c r="BF17" s="9"/>
      <c r="BG17" s="9"/>
      <c r="BH17" s="9"/>
      <c r="BI17" s="9"/>
      <c r="BJ17" s="9"/>
      <c r="BK17" s="9"/>
      <c r="BL17" s="9"/>
      <c r="BM17" s="9"/>
      <c r="BN17" s="9"/>
      <c r="BO17" s="9"/>
      <c r="BP17" s="9"/>
      <c r="BQ17" s="13"/>
      <c r="BR17" s="13"/>
      <c r="BS17" s="13"/>
      <c r="BT17" s="13"/>
      <c r="BU17" s="13"/>
      <c r="BV17" s="13"/>
      <c r="BW17" s="13"/>
      <c r="BX17" s="13"/>
      <c r="BY17" s="13"/>
      <c r="BZ17" s="13"/>
      <c r="CA17" s="13"/>
      <c r="CB17" s="14"/>
      <c r="CC17" s="14"/>
      <c r="CD17" s="146"/>
      <c r="CE17" s="146"/>
      <c r="CF17" s="147"/>
      <c r="CG17" s="147"/>
      <c r="CH17" s="147"/>
      <c r="CI17" s="147"/>
      <c r="CJ17" s="147"/>
      <c r="CK17" s="146"/>
      <c r="CL17" s="14"/>
      <c r="CM17" s="41" t="str">
        <f t="shared" si="32"/>
        <v>gelb</v>
      </c>
      <c r="CN17" s="148" t="b">
        <f t="shared" si="1"/>
        <v>0</v>
      </c>
      <c r="CO17" s="148" t="b">
        <f t="shared" si="2"/>
        <v>0</v>
      </c>
      <c r="CP17" s="148" t="b">
        <f t="shared" si="3"/>
        <v>0</v>
      </c>
      <c r="CQ17" s="148" t="str">
        <f t="shared" si="4"/>
        <v>FALSCH</v>
      </c>
      <c r="CR17" s="148" t="str">
        <f t="shared" si="5"/>
        <v>FALSCH</v>
      </c>
      <c r="CS17" s="149" t="b">
        <f t="shared" si="6"/>
        <v>0</v>
      </c>
      <c r="CT17" s="148" t="b">
        <f t="shared" si="7"/>
        <v>0</v>
      </c>
      <c r="CU17" s="149" t="str">
        <f t="shared" si="22"/>
        <v>FALSCH</v>
      </c>
      <c r="CV17" s="149" t="str">
        <f t="shared" si="8"/>
        <v>FALSCH</v>
      </c>
      <c r="CW17" s="148" t="b">
        <f t="shared" si="9"/>
        <v>0</v>
      </c>
      <c r="CX17" s="148" t="str">
        <f t="shared" si="10"/>
        <v>FALSCH</v>
      </c>
      <c r="CY17" s="148" t="str">
        <f t="shared" si="11"/>
        <v>FALSCH</v>
      </c>
      <c r="CZ17" s="148" t="b">
        <f t="shared" si="12"/>
        <v>0</v>
      </c>
      <c r="DA17" s="148" t="b">
        <f t="shared" si="13"/>
        <v>0</v>
      </c>
      <c r="DB17" s="148" t="e">
        <f t="shared" si="14"/>
        <v>#DIV/0!</v>
      </c>
      <c r="DC17" s="149" t="e">
        <f t="shared" si="33"/>
        <v>#DIV/0!</v>
      </c>
      <c r="DD17" s="148" t="e">
        <f t="shared" si="15"/>
        <v>#DIV/0!</v>
      </c>
      <c r="DE17" s="149" t="e">
        <f t="shared" si="34"/>
        <v>#DIV/0!</v>
      </c>
      <c r="DF17" s="150" t="e">
        <f t="shared" si="16"/>
        <v>#DIV/0!</v>
      </c>
      <c r="DG17" s="149" t="e">
        <f t="shared" si="35"/>
        <v>#DIV/0!</v>
      </c>
      <c r="DH17" s="148">
        <f t="shared" si="17"/>
        <v>0</v>
      </c>
      <c r="DI17" s="148">
        <f t="shared" si="36"/>
        <v>0</v>
      </c>
      <c r="DJ17" s="148">
        <f t="shared" si="18"/>
        <v>0</v>
      </c>
      <c r="DK17" s="148">
        <f t="shared" si="37"/>
        <v>0</v>
      </c>
      <c r="DL17" s="148">
        <f t="shared" si="19"/>
        <v>0</v>
      </c>
      <c r="DM17" s="148"/>
      <c r="DN17" s="148">
        <f t="shared" si="28"/>
        <v>0</v>
      </c>
      <c r="DO17" s="149">
        <f t="shared" si="38"/>
        <v>0</v>
      </c>
      <c r="DP17" s="148">
        <f t="shared" si="20"/>
        <v>0</v>
      </c>
      <c r="DQ17" s="149">
        <f t="shared" si="39"/>
        <v>0</v>
      </c>
      <c r="DR17" s="148">
        <f t="shared" si="21"/>
        <v>0</v>
      </c>
      <c r="DS17" s="149">
        <f t="shared" si="40"/>
        <v>0</v>
      </c>
      <c r="DT17" s="148">
        <f t="shared" si="41"/>
        <v>0</v>
      </c>
      <c r="DU17" s="149"/>
    </row>
    <row r="18" spans="1:125" x14ac:dyDescent="0.25">
      <c r="A18" s="145">
        <v>13</v>
      </c>
      <c r="B18" s="5"/>
      <c r="C18" s="6"/>
      <c r="D18" s="5"/>
      <c r="E18" s="7"/>
      <c r="F18" s="8"/>
      <c r="G18" s="5"/>
      <c r="H18" s="9"/>
      <c r="I18" s="5"/>
      <c r="J18" s="5"/>
      <c r="K18" s="5"/>
      <c r="L18" s="10"/>
      <c r="M18" s="5"/>
      <c r="N18" s="5"/>
      <c r="O18" s="7"/>
      <c r="P18" s="8"/>
      <c r="Q18" s="5"/>
      <c r="R18" s="5"/>
      <c r="S18" s="5"/>
      <c r="T18" s="5"/>
      <c r="U18" s="5"/>
      <c r="V18" s="9"/>
      <c r="W18" s="9"/>
      <c r="X18" s="9"/>
      <c r="Y18" s="10"/>
      <c r="Z18" s="9"/>
      <c r="AA18" s="9"/>
      <c r="AB18" s="10"/>
      <c r="AC18" s="9"/>
      <c r="AD18" s="9"/>
      <c r="AE18" s="9"/>
      <c r="AF18" s="9"/>
      <c r="AG18" s="9"/>
      <c r="AH18" s="9"/>
      <c r="AI18" s="9"/>
      <c r="AJ18" s="9"/>
      <c r="AK18" s="9"/>
      <c r="AL18" s="9"/>
      <c r="AM18" s="9"/>
      <c r="AN18" s="9"/>
      <c r="AO18" s="9"/>
      <c r="AP18" s="11"/>
      <c r="AQ18" s="11"/>
      <c r="AR18" s="9"/>
      <c r="AS18" s="9"/>
      <c r="AT18" s="9"/>
      <c r="AU18" s="9"/>
      <c r="AV18" s="9"/>
      <c r="AW18" s="9"/>
      <c r="AX18" s="9"/>
      <c r="AY18" s="9"/>
      <c r="AZ18" s="9"/>
      <c r="BA18" s="9"/>
      <c r="BB18" s="9"/>
      <c r="BC18" s="12"/>
      <c r="BD18" s="9"/>
      <c r="BE18" s="9"/>
      <c r="BF18" s="9"/>
      <c r="BG18" s="9"/>
      <c r="BH18" s="9"/>
      <c r="BI18" s="9"/>
      <c r="BJ18" s="9"/>
      <c r="BK18" s="9"/>
      <c r="BL18" s="9"/>
      <c r="BM18" s="9"/>
      <c r="BN18" s="9"/>
      <c r="BO18" s="9"/>
      <c r="BP18" s="9"/>
      <c r="BQ18" s="13"/>
      <c r="BR18" s="13"/>
      <c r="BS18" s="13"/>
      <c r="BT18" s="13"/>
      <c r="BU18" s="13"/>
      <c r="BV18" s="13"/>
      <c r="BW18" s="13"/>
      <c r="BX18" s="13"/>
      <c r="BY18" s="13"/>
      <c r="BZ18" s="13"/>
      <c r="CA18" s="13"/>
      <c r="CB18" s="14"/>
      <c r="CC18" s="14"/>
      <c r="CD18" s="146"/>
      <c r="CE18" s="146"/>
      <c r="CF18" s="147"/>
      <c r="CG18" s="147"/>
      <c r="CH18" s="147"/>
      <c r="CI18" s="147"/>
      <c r="CJ18" s="147"/>
      <c r="CK18" s="146"/>
      <c r="CL18" s="14"/>
      <c r="CM18" s="41" t="str">
        <f t="shared" si="32"/>
        <v>gelb</v>
      </c>
      <c r="CN18" s="148" t="b">
        <f t="shared" si="1"/>
        <v>0</v>
      </c>
      <c r="CO18" s="148" t="b">
        <f t="shared" si="2"/>
        <v>0</v>
      </c>
      <c r="CP18" s="148" t="b">
        <f t="shared" si="3"/>
        <v>0</v>
      </c>
      <c r="CQ18" s="148" t="str">
        <f t="shared" si="4"/>
        <v>FALSCH</v>
      </c>
      <c r="CR18" s="148" t="str">
        <f t="shared" si="5"/>
        <v>FALSCH</v>
      </c>
      <c r="CS18" s="149" t="b">
        <f t="shared" si="6"/>
        <v>0</v>
      </c>
      <c r="CT18" s="148" t="b">
        <f t="shared" si="7"/>
        <v>0</v>
      </c>
      <c r="CU18" s="149" t="str">
        <f t="shared" si="22"/>
        <v>FALSCH</v>
      </c>
      <c r="CV18" s="149" t="str">
        <f t="shared" si="8"/>
        <v>FALSCH</v>
      </c>
      <c r="CW18" s="148" t="b">
        <f t="shared" si="9"/>
        <v>0</v>
      </c>
      <c r="CX18" s="148" t="str">
        <f t="shared" si="10"/>
        <v>FALSCH</v>
      </c>
      <c r="CY18" s="148" t="str">
        <f t="shared" si="11"/>
        <v>FALSCH</v>
      </c>
      <c r="CZ18" s="148" t="b">
        <f t="shared" si="12"/>
        <v>0</v>
      </c>
      <c r="DA18" s="148" t="b">
        <f t="shared" si="13"/>
        <v>0</v>
      </c>
      <c r="DB18" s="148" t="e">
        <f t="shared" si="14"/>
        <v>#DIV/0!</v>
      </c>
      <c r="DC18" s="149" t="e">
        <f t="shared" si="33"/>
        <v>#DIV/0!</v>
      </c>
      <c r="DD18" s="148" t="e">
        <f t="shared" si="15"/>
        <v>#DIV/0!</v>
      </c>
      <c r="DE18" s="149" t="e">
        <f t="shared" si="34"/>
        <v>#DIV/0!</v>
      </c>
      <c r="DF18" s="150" t="e">
        <f t="shared" si="16"/>
        <v>#DIV/0!</v>
      </c>
      <c r="DG18" s="149" t="e">
        <f t="shared" si="35"/>
        <v>#DIV/0!</v>
      </c>
      <c r="DH18" s="148">
        <f t="shared" si="17"/>
        <v>0</v>
      </c>
      <c r="DI18" s="148">
        <f t="shared" si="36"/>
        <v>0</v>
      </c>
      <c r="DJ18" s="148">
        <f t="shared" si="18"/>
        <v>0</v>
      </c>
      <c r="DK18" s="148">
        <f t="shared" si="37"/>
        <v>0</v>
      </c>
      <c r="DL18" s="148">
        <f t="shared" si="19"/>
        <v>0</v>
      </c>
      <c r="DM18" s="148"/>
      <c r="DN18" s="148">
        <f t="shared" si="28"/>
        <v>0</v>
      </c>
      <c r="DO18" s="149">
        <f t="shared" si="38"/>
        <v>0</v>
      </c>
      <c r="DP18" s="148">
        <f t="shared" si="20"/>
        <v>0</v>
      </c>
      <c r="DQ18" s="149">
        <f t="shared" si="39"/>
        <v>0</v>
      </c>
      <c r="DR18" s="148">
        <f t="shared" si="21"/>
        <v>0</v>
      </c>
      <c r="DS18" s="149">
        <f t="shared" si="40"/>
        <v>0</v>
      </c>
      <c r="DT18" s="148">
        <f t="shared" si="41"/>
        <v>0</v>
      </c>
      <c r="DU18" s="149"/>
    </row>
    <row r="19" spans="1:125" x14ac:dyDescent="0.25">
      <c r="A19" s="145">
        <v>14</v>
      </c>
      <c r="B19" s="5"/>
      <c r="C19" s="6"/>
      <c r="D19" s="5"/>
      <c r="E19" s="7"/>
      <c r="F19" s="8"/>
      <c r="G19" s="5"/>
      <c r="H19" s="9"/>
      <c r="I19" s="5"/>
      <c r="J19" s="5"/>
      <c r="K19" s="5"/>
      <c r="L19" s="10"/>
      <c r="M19" s="5"/>
      <c r="N19" s="5"/>
      <c r="O19" s="7"/>
      <c r="P19" s="8"/>
      <c r="Q19" s="5"/>
      <c r="R19" s="5"/>
      <c r="S19" s="5"/>
      <c r="T19" s="5"/>
      <c r="U19" s="5"/>
      <c r="V19" s="9"/>
      <c r="W19" s="9"/>
      <c r="X19" s="9"/>
      <c r="Y19" s="10"/>
      <c r="Z19" s="9"/>
      <c r="AA19" s="9"/>
      <c r="AB19" s="10"/>
      <c r="AC19" s="9"/>
      <c r="AD19" s="9"/>
      <c r="AE19" s="9"/>
      <c r="AF19" s="9"/>
      <c r="AG19" s="9"/>
      <c r="AH19" s="9"/>
      <c r="AI19" s="9"/>
      <c r="AJ19" s="9"/>
      <c r="AK19" s="9"/>
      <c r="AL19" s="9"/>
      <c r="AM19" s="9"/>
      <c r="AN19" s="9"/>
      <c r="AO19" s="9"/>
      <c r="AP19" s="11"/>
      <c r="AQ19" s="11"/>
      <c r="AR19" s="9"/>
      <c r="AS19" s="9"/>
      <c r="AT19" s="9"/>
      <c r="AU19" s="9"/>
      <c r="AV19" s="9"/>
      <c r="AW19" s="9"/>
      <c r="AX19" s="9"/>
      <c r="AY19" s="9"/>
      <c r="AZ19" s="9"/>
      <c r="BA19" s="9"/>
      <c r="BB19" s="9"/>
      <c r="BC19" s="12"/>
      <c r="BD19" s="9"/>
      <c r="BE19" s="9"/>
      <c r="BF19" s="9"/>
      <c r="BG19" s="9"/>
      <c r="BH19" s="9"/>
      <c r="BI19" s="9"/>
      <c r="BJ19" s="9"/>
      <c r="BK19" s="9"/>
      <c r="BL19" s="9"/>
      <c r="BM19" s="9"/>
      <c r="BN19" s="9"/>
      <c r="BO19" s="9"/>
      <c r="BP19" s="9"/>
      <c r="BQ19" s="13"/>
      <c r="BR19" s="13"/>
      <c r="BS19" s="13"/>
      <c r="BT19" s="13"/>
      <c r="BU19" s="13"/>
      <c r="BV19" s="13"/>
      <c r="BW19" s="13"/>
      <c r="BX19" s="13"/>
      <c r="BY19" s="13"/>
      <c r="BZ19" s="13"/>
      <c r="CA19" s="13"/>
      <c r="CB19" s="14"/>
      <c r="CC19" s="14"/>
      <c r="CD19" s="146"/>
      <c r="CE19" s="146"/>
      <c r="CF19" s="147"/>
      <c r="CG19" s="147"/>
      <c r="CH19" s="147"/>
      <c r="CI19" s="147"/>
      <c r="CJ19" s="147"/>
      <c r="CK19" s="146"/>
      <c r="CL19" s="14"/>
      <c r="CM19" s="41" t="str">
        <f t="shared" si="32"/>
        <v>gelb</v>
      </c>
      <c r="CN19" s="148" t="b">
        <f t="shared" si="1"/>
        <v>0</v>
      </c>
      <c r="CO19" s="148" t="b">
        <f t="shared" si="2"/>
        <v>0</v>
      </c>
      <c r="CP19" s="148" t="b">
        <f t="shared" si="3"/>
        <v>0</v>
      </c>
      <c r="CQ19" s="148" t="str">
        <f t="shared" si="4"/>
        <v>FALSCH</v>
      </c>
      <c r="CR19" s="148" t="str">
        <f t="shared" si="5"/>
        <v>FALSCH</v>
      </c>
      <c r="CS19" s="149" t="b">
        <f t="shared" si="6"/>
        <v>0</v>
      </c>
      <c r="CT19" s="148" t="b">
        <f t="shared" si="7"/>
        <v>0</v>
      </c>
      <c r="CU19" s="149" t="str">
        <f t="shared" si="22"/>
        <v>FALSCH</v>
      </c>
      <c r="CV19" s="149" t="str">
        <f t="shared" si="8"/>
        <v>FALSCH</v>
      </c>
      <c r="CW19" s="148" t="b">
        <f t="shared" si="9"/>
        <v>0</v>
      </c>
      <c r="CX19" s="148" t="str">
        <f t="shared" si="10"/>
        <v>FALSCH</v>
      </c>
      <c r="CY19" s="148" t="str">
        <f t="shared" si="11"/>
        <v>FALSCH</v>
      </c>
      <c r="CZ19" s="148" t="b">
        <f t="shared" si="12"/>
        <v>0</v>
      </c>
      <c r="DA19" s="148" t="b">
        <f t="shared" si="13"/>
        <v>0</v>
      </c>
      <c r="DB19" s="148" t="e">
        <f t="shared" si="14"/>
        <v>#DIV/0!</v>
      </c>
      <c r="DC19" s="149" t="e">
        <f t="shared" si="33"/>
        <v>#DIV/0!</v>
      </c>
      <c r="DD19" s="148" t="e">
        <f t="shared" si="15"/>
        <v>#DIV/0!</v>
      </c>
      <c r="DE19" s="149" t="e">
        <f t="shared" si="34"/>
        <v>#DIV/0!</v>
      </c>
      <c r="DF19" s="150" t="e">
        <f t="shared" si="16"/>
        <v>#DIV/0!</v>
      </c>
      <c r="DG19" s="149" t="e">
        <f t="shared" si="35"/>
        <v>#DIV/0!</v>
      </c>
      <c r="DH19" s="148">
        <f t="shared" si="17"/>
        <v>0</v>
      </c>
      <c r="DI19" s="148">
        <f t="shared" si="36"/>
        <v>0</v>
      </c>
      <c r="DJ19" s="148">
        <f t="shared" si="18"/>
        <v>0</v>
      </c>
      <c r="DK19" s="148">
        <f t="shared" si="37"/>
        <v>0</v>
      </c>
      <c r="DL19" s="148">
        <f t="shared" si="19"/>
        <v>0</v>
      </c>
      <c r="DM19" s="148"/>
      <c r="DN19" s="148">
        <f t="shared" si="28"/>
        <v>0</v>
      </c>
      <c r="DO19" s="149">
        <f t="shared" si="38"/>
        <v>0</v>
      </c>
      <c r="DP19" s="148">
        <f t="shared" si="20"/>
        <v>0</v>
      </c>
      <c r="DQ19" s="149">
        <f t="shared" si="39"/>
        <v>0</v>
      </c>
      <c r="DR19" s="148">
        <f t="shared" si="21"/>
        <v>0</v>
      </c>
      <c r="DS19" s="149">
        <f t="shared" si="40"/>
        <v>0</v>
      </c>
      <c r="DT19" s="148">
        <f t="shared" si="41"/>
        <v>0</v>
      </c>
      <c r="DU19" s="149"/>
    </row>
    <row r="20" spans="1:125" x14ac:dyDescent="0.25">
      <c r="A20" s="145">
        <v>15</v>
      </c>
      <c r="B20" s="5"/>
      <c r="C20" s="6"/>
      <c r="D20" s="5"/>
      <c r="E20" s="7"/>
      <c r="F20" s="8"/>
      <c r="G20" s="5"/>
      <c r="H20" s="9"/>
      <c r="I20" s="5"/>
      <c r="J20" s="5"/>
      <c r="K20" s="5"/>
      <c r="L20" s="10"/>
      <c r="M20" s="5"/>
      <c r="N20" s="5"/>
      <c r="O20" s="7"/>
      <c r="P20" s="8"/>
      <c r="Q20" s="5"/>
      <c r="R20" s="5"/>
      <c r="S20" s="5"/>
      <c r="T20" s="5"/>
      <c r="U20" s="5"/>
      <c r="V20" s="9"/>
      <c r="W20" s="9"/>
      <c r="X20" s="9"/>
      <c r="Y20" s="10"/>
      <c r="Z20" s="9"/>
      <c r="AA20" s="9"/>
      <c r="AB20" s="10"/>
      <c r="AC20" s="9"/>
      <c r="AD20" s="9"/>
      <c r="AE20" s="9"/>
      <c r="AF20" s="9"/>
      <c r="AG20" s="9"/>
      <c r="AH20" s="9"/>
      <c r="AI20" s="9"/>
      <c r="AJ20" s="9"/>
      <c r="AK20" s="9"/>
      <c r="AL20" s="9"/>
      <c r="AM20" s="9"/>
      <c r="AN20" s="9"/>
      <c r="AO20" s="9"/>
      <c r="AP20" s="11"/>
      <c r="AQ20" s="11"/>
      <c r="AR20" s="9"/>
      <c r="AS20" s="9"/>
      <c r="AT20" s="9"/>
      <c r="AU20" s="9"/>
      <c r="AV20" s="9"/>
      <c r="AW20" s="9"/>
      <c r="AX20" s="9"/>
      <c r="AY20" s="9"/>
      <c r="AZ20" s="9"/>
      <c r="BA20" s="9"/>
      <c r="BB20" s="9"/>
      <c r="BC20" s="12"/>
      <c r="BD20" s="9"/>
      <c r="BE20" s="9"/>
      <c r="BF20" s="9"/>
      <c r="BG20" s="9"/>
      <c r="BH20" s="9"/>
      <c r="BI20" s="9"/>
      <c r="BJ20" s="9"/>
      <c r="BK20" s="9"/>
      <c r="BL20" s="9"/>
      <c r="BM20" s="9"/>
      <c r="BN20" s="9"/>
      <c r="BO20" s="9"/>
      <c r="BP20" s="9"/>
      <c r="BQ20" s="13"/>
      <c r="BR20" s="13"/>
      <c r="BS20" s="13"/>
      <c r="BT20" s="13"/>
      <c r="BU20" s="13"/>
      <c r="BV20" s="13"/>
      <c r="BW20" s="13"/>
      <c r="BX20" s="13"/>
      <c r="BY20" s="13"/>
      <c r="BZ20" s="13"/>
      <c r="CA20" s="13"/>
      <c r="CB20" s="14"/>
      <c r="CC20" s="14"/>
      <c r="CD20" s="146"/>
      <c r="CE20" s="146"/>
      <c r="CF20" s="147"/>
      <c r="CG20" s="147"/>
      <c r="CH20" s="147"/>
      <c r="CI20" s="147"/>
      <c r="CJ20" s="147"/>
      <c r="CK20" s="146"/>
      <c r="CL20" s="14"/>
      <c r="CM20" s="41" t="str">
        <f t="shared" si="32"/>
        <v>gelb</v>
      </c>
      <c r="CN20" s="148" t="b">
        <f t="shared" si="1"/>
        <v>0</v>
      </c>
      <c r="CO20" s="148" t="b">
        <f t="shared" si="2"/>
        <v>0</v>
      </c>
      <c r="CP20" s="148" t="b">
        <f t="shared" si="3"/>
        <v>0</v>
      </c>
      <c r="CQ20" s="148" t="str">
        <f t="shared" si="4"/>
        <v>FALSCH</v>
      </c>
      <c r="CR20" s="148" t="str">
        <f t="shared" si="5"/>
        <v>FALSCH</v>
      </c>
      <c r="CS20" s="149" t="b">
        <f t="shared" si="6"/>
        <v>0</v>
      </c>
      <c r="CT20" s="148" t="b">
        <f t="shared" si="7"/>
        <v>0</v>
      </c>
      <c r="CU20" s="149" t="str">
        <f t="shared" si="22"/>
        <v>FALSCH</v>
      </c>
      <c r="CV20" s="149" t="str">
        <f t="shared" si="8"/>
        <v>FALSCH</v>
      </c>
      <c r="CW20" s="148" t="b">
        <f t="shared" si="9"/>
        <v>0</v>
      </c>
      <c r="CX20" s="148" t="str">
        <f t="shared" si="10"/>
        <v>FALSCH</v>
      </c>
      <c r="CY20" s="148" t="str">
        <f t="shared" si="11"/>
        <v>FALSCH</v>
      </c>
      <c r="CZ20" s="148" t="b">
        <f t="shared" si="12"/>
        <v>0</v>
      </c>
      <c r="DA20" s="148" t="b">
        <f t="shared" si="13"/>
        <v>0</v>
      </c>
      <c r="DB20" s="148" t="e">
        <f t="shared" si="14"/>
        <v>#DIV/0!</v>
      </c>
      <c r="DC20" s="149" t="e">
        <f t="shared" si="33"/>
        <v>#DIV/0!</v>
      </c>
      <c r="DD20" s="148" t="e">
        <f t="shared" si="15"/>
        <v>#DIV/0!</v>
      </c>
      <c r="DE20" s="149" t="e">
        <f t="shared" si="34"/>
        <v>#DIV/0!</v>
      </c>
      <c r="DF20" s="150" t="e">
        <f t="shared" si="16"/>
        <v>#DIV/0!</v>
      </c>
      <c r="DG20" s="149" t="e">
        <f t="shared" si="35"/>
        <v>#DIV/0!</v>
      </c>
      <c r="DH20" s="148">
        <f t="shared" si="17"/>
        <v>0</v>
      </c>
      <c r="DI20" s="148">
        <f t="shared" si="36"/>
        <v>0</v>
      </c>
      <c r="DJ20" s="148">
        <f t="shared" si="18"/>
        <v>0</v>
      </c>
      <c r="DK20" s="148">
        <f t="shared" si="37"/>
        <v>0</v>
      </c>
      <c r="DL20" s="148">
        <f t="shared" si="19"/>
        <v>0</v>
      </c>
      <c r="DM20" s="148"/>
      <c r="DN20" s="148">
        <f t="shared" si="28"/>
        <v>0</v>
      </c>
      <c r="DO20" s="149">
        <f t="shared" si="38"/>
        <v>0</v>
      </c>
      <c r="DP20" s="148">
        <f t="shared" si="20"/>
        <v>0</v>
      </c>
      <c r="DQ20" s="149">
        <f t="shared" si="39"/>
        <v>0</v>
      </c>
      <c r="DR20" s="148">
        <f t="shared" si="21"/>
        <v>0</v>
      </c>
      <c r="DS20" s="149">
        <f t="shared" si="40"/>
        <v>0</v>
      </c>
      <c r="DT20" s="148">
        <f t="shared" si="41"/>
        <v>0</v>
      </c>
      <c r="DU20" s="149"/>
    </row>
    <row r="21" spans="1:125" x14ac:dyDescent="0.25">
      <c r="A21" s="145">
        <v>16</v>
      </c>
      <c r="B21" s="5"/>
      <c r="C21" s="6"/>
      <c r="D21" s="5"/>
      <c r="E21" s="7"/>
      <c r="F21" s="8"/>
      <c r="G21" s="5"/>
      <c r="H21" s="9"/>
      <c r="I21" s="5"/>
      <c r="J21" s="5"/>
      <c r="K21" s="5"/>
      <c r="L21" s="10"/>
      <c r="M21" s="5"/>
      <c r="N21" s="5"/>
      <c r="O21" s="7"/>
      <c r="P21" s="8"/>
      <c r="Q21" s="5"/>
      <c r="R21" s="5"/>
      <c r="S21" s="5"/>
      <c r="T21" s="5"/>
      <c r="U21" s="5"/>
      <c r="V21" s="9"/>
      <c r="W21" s="9"/>
      <c r="X21" s="9"/>
      <c r="Y21" s="10"/>
      <c r="Z21" s="9"/>
      <c r="AA21" s="9"/>
      <c r="AB21" s="10"/>
      <c r="AC21" s="9"/>
      <c r="AD21" s="9"/>
      <c r="AE21" s="9"/>
      <c r="AF21" s="9"/>
      <c r="AG21" s="9"/>
      <c r="AH21" s="9"/>
      <c r="AI21" s="9"/>
      <c r="AJ21" s="9"/>
      <c r="AK21" s="9"/>
      <c r="AL21" s="9"/>
      <c r="AM21" s="9"/>
      <c r="AN21" s="9"/>
      <c r="AO21" s="9"/>
      <c r="AP21" s="11"/>
      <c r="AQ21" s="11"/>
      <c r="AR21" s="9"/>
      <c r="AS21" s="9"/>
      <c r="AT21" s="9"/>
      <c r="AU21" s="9"/>
      <c r="AV21" s="9"/>
      <c r="AW21" s="9"/>
      <c r="AX21" s="9"/>
      <c r="AY21" s="9"/>
      <c r="AZ21" s="9"/>
      <c r="BA21" s="9"/>
      <c r="BB21" s="9"/>
      <c r="BC21" s="12"/>
      <c r="BD21" s="9"/>
      <c r="BE21" s="9"/>
      <c r="BF21" s="9"/>
      <c r="BG21" s="9"/>
      <c r="BH21" s="9"/>
      <c r="BI21" s="9"/>
      <c r="BJ21" s="9"/>
      <c r="BK21" s="9"/>
      <c r="BL21" s="9"/>
      <c r="BM21" s="9"/>
      <c r="BN21" s="9"/>
      <c r="BO21" s="9"/>
      <c r="BP21" s="9"/>
      <c r="BQ21" s="13"/>
      <c r="BR21" s="13"/>
      <c r="BS21" s="13"/>
      <c r="BT21" s="13"/>
      <c r="BU21" s="13"/>
      <c r="BV21" s="13"/>
      <c r="BW21" s="13"/>
      <c r="BX21" s="13"/>
      <c r="BY21" s="13"/>
      <c r="BZ21" s="13"/>
      <c r="CA21" s="13"/>
      <c r="CB21" s="14"/>
      <c r="CC21" s="14"/>
      <c r="CD21" s="146"/>
      <c r="CE21" s="146"/>
      <c r="CF21" s="147"/>
      <c r="CG21" s="147"/>
      <c r="CH21" s="147"/>
      <c r="CI21" s="147"/>
      <c r="CJ21" s="147"/>
      <c r="CK21" s="146"/>
      <c r="CL21" s="14"/>
      <c r="CM21" s="41" t="str">
        <f t="shared" si="32"/>
        <v>gelb</v>
      </c>
      <c r="CN21" s="148" t="b">
        <f t="shared" si="1"/>
        <v>0</v>
      </c>
      <c r="CO21" s="148" t="b">
        <f t="shared" si="2"/>
        <v>0</v>
      </c>
      <c r="CP21" s="148" t="b">
        <f t="shared" si="3"/>
        <v>0</v>
      </c>
      <c r="CQ21" s="148" t="str">
        <f t="shared" si="4"/>
        <v>FALSCH</v>
      </c>
      <c r="CR21" s="148" t="str">
        <f t="shared" si="5"/>
        <v>FALSCH</v>
      </c>
      <c r="CS21" s="149" t="b">
        <f t="shared" si="6"/>
        <v>0</v>
      </c>
      <c r="CT21" s="148" t="b">
        <f t="shared" si="7"/>
        <v>0</v>
      </c>
      <c r="CU21" s="149" t="str">
        <f t="shared" si="22"/>
        <v>FALSCH</v>
      </c>
      <c r="CV21" s="149" t="str">
        <f t="shared" si="8"/>
        <v>FALSCH</v>
      </c>
      <c r="CW21" s="148" t="b">
        <f t="shared" si="9"/>
        <v>0</v>
      </c>
      <c r="CX21" s="148" t="str">
        <f t="shared" si="10"/>
        <v>FALSCH</v>
      </c>
      <c r="CY21" s="148" t="str">
        <f t="shared" si="11"/>
        <v>FALSCH</v>
      </c>
      <c r="CZ21" s="148" t="b">
        <f t="shared" si="12"/>
        <v>0</v>
      </c>
      <c r="DA21" s="148" t="b">
        <f t="shared" si="13"/>
        <v>0</v>
      </c>
      <c r="DB21" s="148" t="e">
        <f t="shared" si="14"/>
        <v>#DIV/0!</v>
      </c>
      <c r="DC21" s="149" t="e">
        <f t="shared" si="33"/>
        <v>#DIV/0!</v>
      </c>
      <c r="DD21" s="148" t="e">
        <f t="shared" si="15"/>
        <v>#DIV/0!</v>
      </c>
      <c r="DE21" s="149" t="e">
        <f t="shared" si="34"/>
        <v>#DIV/0!</v>
      </c>
      <c r="DF21" s="150" t="e">
        <f t="shared" si="16"/>
        <v>#DIV/0!</v>
      </c>
      <c r="DG21" s="149" t="e">
        <f t="shared" si="35"/>
        <v>#DIV/0!</v>
      </c>
      <c r="DH21" s="148">
        <f t="shared" si="17"/>
        <v>0</v>
      </c>
      <c r="DI21" s="148">
        <f t="shared" si="36"/>
        <v>0</v>
      </c>
      <c r="DJ21" s="148">
        <f t="shared" si="18"/>
        <v>0</v>
      </c>
      <c r="DK21" s="148">
        <f t="shared" si="37"/>
        <v>0</v>
      </c>
      <c r="DL21" s="148">
        <f t="shared" si="19"/>
        <v>0</v>
      </c>
      <c r="DM21" s="148"/>
      <c r="DN21" s="148">
        <f t="shared" si="28"/>
        <v>0</v>
      </c>
      <c r="DO21" s="149">
        <f t="shared" si="38"/>
        <v>0</v>
      </c>
      <c r="DP21" s="148">
        <f t="shared" si="20"/>
        <v>0</v>
      </c>
      <c r="DQ21" s="149">
        <f t="shared" si="39"/>
        <v>0</v>
      </c>
      <c r="DR21" s="148">
        <f t="shared" si="21"/>
        <v>0</v>
      </c>
      <c r="DS21" s="149">
        <f t="shared" si="40"/>
        <v>0</v>
      </c>
      <c r="DT21" s="148">
        <f t="shared" si="41"/>
        <v>0</v>
      </c>
      <c r="DU21" s="149"/>
    </row>
    <row r="22" spans="1:125" x14ac:dyDescent="0.25">
      <c r="A22" s="145">
        <v>17</v>
      </c>
      <c r="B22" s="5"/>
      <c r="C22" s="6"/>
      <c r="D22" s="5"/>
      <c r="E22" s="7"/>
      <c r="F22" s="8"/>
      <c r="G22" s="5"/>
      <c r="H22" s="9"/>
      <c r="I22" s="5"/>
      <c r="J22" s="5"/>
      <c r="K22" s="5"/>
      <c r="L22" s="10"/>
      <c r="M22" s="5"/>
      <c r="N22" s="5"/>
      <c r="O22" s="7"/>
      <c r="P22" s="8"/>
      <c r="Q22" s="5"/>
      <c r="R22" s="5"/>
      <c r="S22" s="5"/>
      <c r="T22" s="5"/>
      <c r="U22" s="5"/>
      <c r="V22" s="9"/>
      <c r="W22" s="9"/>
      <c r="X22" s="9"/>
      <c r="Y22" s="10"/>
      <c r="Z22" s="9"/>
      <c r="AA22" s="9"/>
      <c r="AB22" s="10"/>
      <c r="AC22" s="9"/>
      <c r="AD22" s="9"/>
      <c r="AE22" s="9"/>
      <c r="AF22" s="9"/>
      <c r="AG22" s="9"/>
      <c r="AH22" s="9"/>
      <c r="AI22" s="9"/>
      <c r="AJ22" s="9"/>
      <c r="AK22" s="9"/>
      <c r="AL22" s="9"/>
      <c r="AM22" s="9"/>
      <c r="AN22" s="9"/>
      <c r="AO22" s="9"/>
      <c r="AP22" s="11"/>
      <c r="AQ22" s="11"/>
      <c r="AR22" s="9"/>
      <c r="AS22" s="9"/>
      <c r="AT22" s="9"/>
      <c r="AU22" s="9"/>
      <c r="AV22" s="9"/>
      <c r="AW22" s="9"/>
      <c r="AX22" s="9"/>
      <c r="AY22" s="9"/>
      <c r="AZ22" s="9"/>
      <c r="BA22" s="9"/>
      <c r="BB22" s="9"/>
      <c r="BC22" s="12"/>
      <c r="BD22" s="9"/>
      <c r="BE22" s="9"/>
      <c r="BF22" s="9"/>
      <c r="BG22" s="9"/>
      <c r="BH22" s="9"/>
      <c r="BI22" s="9"/>
      <c r="BJ22" s="9"/>
      <c r="BK22" s="9"/>
      <c r="BL22" s="9"/>
      <c r="BM22" s="9"/>
      <c r="BN22" s="9"/>
      <c r="BO22" s="9"/>
      <c r="BP22" s="9"/>
      <c r="BQ22" s="13"/>
      <c r="BR22" s="13"/>
      <c r="BS22" s="13"/>
      <c r="BT22" s="13"/>
      <c r="BU22" s="13"/>
      <c r="BV22" s="13"/>
      <c r="BW22" s="13"/>
      <c r="BX22" s="13"/>
      <c r="BY22" s="13"/>
      <c r="BZ22" s="13"/>
      <c r="CA22" s="13"/>
      <c r="CB22" s="14"/>
      <c r="CC22" s="14"/>
      <c r="CD22" s="146"/>
      <c r="CE22" s="146"/>
      <c r="CF22" s="147"/>
      <c r="CG22" s="147"/>
      <c r="CH22" s="147"/>
      <c r="CI22" s="147"/>
      <c r="CJ22" s="147"/>
      <c r="CK22" s="146"/>
      <c r="CL22" s="14"/>
      <c r="CM22" s="41" t="str">
        <f t="shared" si="32"/>
        <v>gelb</v>
      </c>
      <c r="CN22" s="148" t="b">
        <f t="shared" si="1"/>
        <v>0</v>
      </c>
      <c r="CO22" s="148" t="b">
        <f t="shared" si="2"/>
        <v>0</v>
      </c>
      <c r="CP22" s="148" t="b">
        <f t="shared" si="3"/>
        <v>0</v>
      </c>
      <c r="CQ22" s="148" t="str">
        <f t="shared" si="4"/>
        <v>FALSCH</v>
      </c>
      <c r="CR22" s="148" t="str">
        <f t="shared" si="5"/>
        <v>FALSCH</v>
      </c>
      <c r="CS22" s="149" t="b">
        <f t="shared" si="6"/>
        <v>0</v>
      </c>
      <c r="CT22" s="148" t="b">
        <f t="shared" si="7"/>
        <v>0</v>
      </c>
      <c r="CU22" s="149" t="str">
        <f t="shared" si="22"/>
        <v>FALSCH</v>
      </c>
      <c r="CV22" s="149" t="str">
        <f t="shared" si="8"/>
        <v>FALSCH</v>
      </c>
      <c r="CW22" s="148" t="b">
        <f t="shared" si="9"/>
        <v>0</v>
      </c>
      <c r="CX22" s="148" t="str">
        <f t="shared" si="10"/>
        <v>FALSCH</v>
      </c>
      <c r="CY22" s="148" t="str">
        <f t="shared" si="11"/>
        <v>FALSCH</v>
      </c>
      <c r="CZ22" s="148" t="b">
        <f t="shared" si="12"/>
        <v>0</v>
      </c>
      <c r="DA22" s="148" t="b">
        <f t="shared" si="13"/>
        <v>0</v>
      </c>
      <c r="DB22" s="148" t="e">
        <f t="shared" si="14"/>
        <v>#DIV/0!</v>
      </c>
      <c r="DC22" s="149" t="e">
        <f t="shared" si="33"/>
        <v>#DIV/0!</v>
      </c>
      <c r="DD22" s="148" t="e">
        <f t="shared" si="15"/>
        <v>#DIV/0!</v>
      </c>
      <c r="DE22" s="149" t="e">
        <f t="shared" si="34"/>
        <v>#DIV/0!</v>
      </c>
      <c r="DF22" s="150" t="e">
        <f t="shared" si="16"/>
        <v>#DIV/0!</v>
      </c>
      <c r="DG22" s="149" t="e">
        <f t="shared" si="35"/>
        <v>#DIV/0!</v>
      </c>
      <c r="DH22" s="148">
        <f t="shared" si="17"/>
        <v>0</v>
      </c>
      <c r="DI22" s="148">
        <f t="shared" si="36"/>
        <v>0</v>
      </c>
      <c r="DJ22" s="148">
        <f t="shared" si="18"/>
        <v>0</v>
      </c>
      <c r="DK22" s="148">
        <f t="shared" si="37"/>
        <v>0</v>
      </c>
      <c r="DL22" s="148">
        <f t="shared" si="19"/>
        <v>0</v>
      </c>
      <c r="DM22" s="148"/>
      <c r="DN22" s="148">
        <f t="shared" si="28"/>
        <v>0</v>
      </c>
      <c r="DO22" s="149">
        <f t="shared" si="38"/>
        <v>0</v>
      </c>
      <c r="DP22" s="148">
        <f t="shared" si="20"/>
        <v>0</v>
      </c>
      <c r="DQ22" s="149">
        <f t="shared" si="39"/>
        <v>0</v>
      </c>
      <c r="DR22" s="148">
        <f t="shared" si="21"/>
        <v>0</v>
      </c>
      <c r="DS22" s="149">
        <f t="shared" si="40"/>
        <v>0</v>
      </c>
      <c r="DT22" s="148">
        <f t="shared" si="41"/>
        <v>0</v>
      </c>
      <c r="DU22" s="149"/>
    </row>
    <row r="23" spans="1:125" x14ac:dyDescent="0.25">
      <c r="A23" s="145">
        <v>18</v>
      </c>
      <c r="B23" s="5"/>
      <c r="C23" s="6"/>
      <c r="D23" s="5"/>
      <c r="E23" s="7"/>
      <c r="F23" s="8"/>
      <c r="G23" s="5"/>
      <c r="H23" s="9"/>
      <c r="I23" s="5"/>
      <c r="J23" s="5"/>
      <c r="K23" s="5"/>
      <c r="L23" s="10"/>
      <c r="M23" s="5"/>
      <c r="N23" s="5"/>
      <c r="O23" s="7"/>
      <c r="P23" s="8"/>
      <c r="Q23" s="5"/>
      <c r="R23" s="5"/>
      <c r="S23" s="5"/>
      <c r="T23" s="5"/>
      <c r="U23" s="5"/>
      <c r="V23" s="9"/>
      <c r="W23" s="9"/>
      <c r="X23" s="9"/>
      <c r="Y23" s="10"/>
      <c r="Z23" s="9"/>
      <c r="AA23" s="9"/>
      <c r="AB23" s="10"/>
      <c r="AC23" s="9"/>
      <c r="AD23" s="9"/>
      <c r="AE23" s="9"/>
      <c r="AF23" s="9"/>
      <c r="AG23" s="9"/>
      <c r="AH23" s="9"/>
      <c r="AI23" s="9"/>
      <c r="AJ23" s="9"/>
      <c r="AK23" s="9"/>
      <c r="AL23" s="9"/>
      <c r="AM23" s="9"/>
      <c r="AN23" s="9"/>
      <c r="AO23" s="9"/>
      <c r="AP23" s="11"/>
      <c r="AQ23" s="11"/>
      <c r="AR23" s="9"/>
      <c r="AS23" s="9"/>
      <c r="AT23" s="9"/>
      <c r="AU23" s="9"/>
      <c r="AV23" s="9"/>
      <c r="AW23" s="9"/>
      <c r="AX23" s="9"/>
      <c r="AY23" s="9"/>
      <c r="AZ23" s="9"/>
      <c r="BA23" s="9"/>
      <c r="BB23" s="9"/>
      <c r="BC23" s="12"/>
      <c r="BD23" s="9"/>
      <c r="BE23" s="9"/>
      <c r="BF23" s="9"/>
      <c r="BG23" s="9"/>
      <c r="BH23" s="9"/>
      <c r="BI23" s="9"/>
      <c r="BJ23" s="9"/>
      <c r="BK23" s="9"/>
      <c r="BL23" s="9"/>
      <c r="BM23" s="9"/>
      <c r="BN23" s="9"/>
      <c r="BO23" s="9"/>
      <c r="BP23" s="9"/>
      <c r="BQ23" s="13"/>
      <c r="BR23" s="13"/>
      <c r="BS23" s="13"/>
      <c r="BT23" s="13"/>
      <c r="BU23" s="13"/>
      <c r="BV23" s="13"/>
      <c r="BW23" s="13"/>
      <c r="BX23" s="13"/>
      <c r="BY23" s="13"/>
      <c r="BZ23" s="13"/>
      <c r="CA23" s="13"/>
      <c r="CB23" s="14"/>
      <c r="CC23" s="14"/>
      <c r="CD23" s="146"/>
      <c r="CE23" s="146"/>
      <c r="CF23" s="147"/>
      <c r="CG23" s="147"/>
      <c r="CH23" s="147"/>
      <c r="CI23" s="147"/>
      <c r="CJ23" s="147"/>
      <c r="CK23" s="146"/>
      <c r="CL23" s="14"/>
      <c r="CM23" s="41" t="str">
        <f t="shared" si="32"/>
        <v>gelb</v>
      </c>
      <c r="CN23" s="148" t="b">
        <f t="shared" si="1"/>
        <v>0</v>
      </c>
      <c r="CO23" s="148" t="b">
        <f t="shared" si="2"/>
        <v>0</v>
      </c>
      <c r="CP23" s="148" t="b">
        <f t="shared" si="3"/>
        <v>0</v>
      </c>
      <c r="CQ23" s="148" t="str">
        <f t="shared" si="4"/>
        <v>FALSCH</v>
      </c>
      <c r="CR23" s="148" t="str">
        <f t="shared" si="5"/>
        <v>FALSCH</v>
      </c>
      <c r="CS23" s="149" t="b">
        <f t="shared" si="6"/>
        <v>0</v>
      </c>
      <c r="CT23" s="148" t="b">
        <f t="shared" si="7"/>
        <v>0</v>
      </c>
      <c r="CU23" s="149" t="str">
        <f t="shared" si="22"/>
        <v>FALSCH</v>
      </c>
      <c r="CV23" s="149" t="str">
        <f t="shared" si="8"/>
        <v>FALSCH</v>
      </c>
      <c r="CW23" s="148" t="b">
        <f t="shared" si="9"/>
        <v>0</v>
      </c>
      <c r="CX23" s="148" t="str">
        <f t="shared" si="10"/>
        <v>FALSCH</v>
      </c>
      <c r="CY23" s="148" t="str">
        <f t="shared" si="11"/>
        <v>FALSCH</v>
      </c>
      <c r="CZ23" s="148" t="b">
        <f t="shared" si="12"/>
        <v>0</v>
      </c>
      <c r="DA23" s="148" t="b">
        <f t="shared" si="13"/>
        <v>0</v>
      </c>
      <c r="DB23" s="148" t="e">
        <f t="shared" si="14"/>
        <v>#DIV/0!</v>
      </c>
      <c r="DC23" s="149" t="e">
        <f t="shared" si="33"/>
        <v>#DIV/0!</v>
      </c>
      <c r="DD23" s="148" t="e">
        <f t="shared" si="15"/>
        <v>#DIV/0!</v>
      </c>
      <c r="DE23" s="149" t="e">
        <f t="shared" si="34"/>
        <v>#DIV/0!</v>
      </c>
      <c r="DF23" s="150" t="e">
        <f t="shared" si="16"/>
        <v>#DIV/0!</v>
      </c>
      <c r="DG23" s="149" t="e">
        <f t="shared" si="35"/>
        <v>#DIV/0!</v>
      </c>
      <c r="DH23" s="148">
        <f t="shared" si="17"/>
        <v>0</v>
      </c>
      <c r="DI23" s="148">
        <f t="shared" si="36"/>
        <v>0</v>
      </c>
      <c r="DJ23" s="148">
        <f t="shared" si="18"/>
        <v>0</v>
      </c>
      <c r="DK23" s="148">
        <f t="shared" si="37"/>
        <v>0</v>
      </c>
      <c r="DL23" s="148">
        <f t="shared" si="19"/>
        <v>0</v>
      </c>
      <c r="DM23" s="148"/>
      <c r="DN23" s="148">
        <f t="shared" si="28"/>
        <v>0</v>
      </c>
      <c r="DO23" s="149">
        <f t="shared" si="38"/>
        <v>0</v>
      </c>
      <c r="DP23" s="148">
        <f t="shared" si="20"/>
        <v>0</v>
      </c>
      <c r="DQ23" s="149">
        <f t="shared" si="39"/>
        <v>0</v>
      </c>
      <c r="DR23" s="148">
        <f t="shared" si="21"/>
        <v>0</v>
      </c>
      <c r="DS23" s="149">
        <f t="shared" si="40"/>
        <v>0</v>
      </c>
      <c r="DT23" s="148">
        <f t="shared" si="41"/>
        <v>0</v>
      </c>
      <c r="DU23" s="149"/>
    </row>
    <row r="24" spans="1:125" x14ac:dyDescent="0.25">
      <c r="A24" s="145">
        <v>19</v>
      </c>
      <c r="B24" s="5"/>
      <c r="C24" s="6"/>
      <c r="D24" s="5"/>
      <c r="E24" s="7"/>
      <c r="F24" s="8"/>
      <c r="G24" s="5"/>
      <c r="H24" s="9"/>
      <c r="I24" s="5"/>
      <c r="J24" s="5"/>
      <c r="K24" s="5"/>
      <c r="L24" s="10"/>
      <c r="M24" s="5"/>
      <c r="N24" s="5"/>
      <c r="O24" s="7"/>
      <c r="P24" s="8"/>
      <c r="Q24" s="5"/>
      <c r="R24" s="5"/>
      <c r="S24" s="5"/>
      <c r="T24" s="5"/>
      <c r="U24" s="5"/>
      <c r="V24" s="9"/>
      <c r="W24" s="9"/>
      <c r="X24" s="9"/>
      <c r="Y24" s="10"/>
      <c r="Z24" s="9"/>
      <c r="AA24" s="9"/>
      <c r="AB24" s="10"/>
      <c r="AC24" s="9"/>
      <c r="AD24" s="9"/>
      <c r="AE24" s="9"/>
      <c r="AF24" s="9"/>
      <c r="AG24" s="9"/>
      <c r="AH24" s="9"/>
      <c r="AI24" s="9"/>
      <c r="AJ24" s="9"/>
      <c r="AK24" s="9"/>
      <c r="AL24" s="9"/>
      <c r="AM24" s="9"/>
      <c r="AN24" s="9"/>
      <c r="AO24" s="9"/>
      <c r="AP24" s="11"/>
      <c r="AQ24" s="11"/>
      <c r="AR24" s="9"/>
      <c r="AS24" s="9"/>
      <c r="AT24" s="9"/>
      <c r="AU24" s="9"/>
      <c r="AV24" s="9"/>
      <c r="AW24" s="9"/>
      <c r="AX24" s="9"/>
      <c r="AY24" s="9"/>
      <c r="AZ24" s="9"/>
      <c r="BA24" s="9"/>
      <c r="BB24" s="9"/>
      <c r="BC24" s="12"/>
      <c r="BD24" s="9"/>
      <c r="BE24" s="9"/>
      <c r="BF24" s="9"/>
      <c r="BG24" s="9"/>
      <c r="BH24" s="9"/>
      <c r="BI24" s="9"/>
      <c r="BJ24" s="9"/>
      <c r="BK24" s="9"/>
      <c r="BL24" s="9"/>
      <c r="BM24" s="9"/>
      <c r="BN24" s="9"/>
      <c r="BO24" s="9"/>
      <c r="BP24" s="9"/>
      <c r="BQ24" s="13"/>
      <c r="BR24" s="13"/>
      <c r="BS24" s="13"/>
      <c r="BT24" s="13"/>
      <c r="BU24" s="13"/>
      <c r="BV24" s="13"/>
      <c r="BW24" s="13"/>
      <c r="BX24" s="13"/>
      <c r="BY24" s="13"/>
      <c r="BZ24" s="13"/>
      <c r="CA24" s="13"/>
      <c r="CB24" s="14"/>
      <c r="CC24" s="14"/>
      <c r="CD24" s="146"/>
      <c r="CE24" s="146"/>
      <c r="CF24" s="147"/>
      <c r="CG24" s="147"/>
      <c r="CH24" s="147"/>
      <c r="CI24" s="147"/>
      <c r="CJ24" s="147"/>
      <c r="CK24" s="146"/>
      <c r="CL24" s="14"/>
      <c r="CM24" s="41" t="str">
        <f t="shared" si="32"/>
        <v>gelb</v>
      </c>
      <c r="CN24" s="148" t="b">
        <f t="shared" si="1"/>
        <v>0</v>
      </c>
      <c r="CO24" s="148" t="b">
        <f t="shared" si="2"/>
        <v>0</v>
      </c>
      <c r="CP24" s="148" t="b">
        <f t="shared" si="3"/>
        <v>0</v>
      </c>
      <c r="CQ24" s="148" t="str">
        <f t="shared" si="4"/>
        <v>FALSCH</v>
      </c>
      <c r="CR24" s="148" t="str">
        <f t="shared" si="5"/>
        <v>FALSCH</v>
      </c>
      <c r="CS24" s="149" t="b">
        <f t="shared" si="6"/>
        <v>0</v>
      </c>
      <c r="CT24" s="148" t="b">
        <f t="shared" si="7"/>
        <v>0</v>
      </c>
      <c r="CU24" s="149" t="str">
        <f t="shared" si="22"/>
        <v>FALSCH</v>
      </c>
      <c r="CV24" s="149" t="str">
        <f t="shared" si="8"/>
        <v>FALSCH</v>
      </c>
      <c r="CW24" s="148" t="b">
        <f t="shared" si="9"/>
        <v>0</v>
      </c>
      <c r="CX24" s="148" t="str">
        <f t="shared" si="10"/>
        <v>FALSCH</v>
      </c>
      <c r="CY24" s="148" t="str">
        <f t="shared" si="11"/>
        <v>FALSCH</v>
      </c>
      <c r="CZ24" s="148" t="b">
        <f t="shared" si="12"/>
        <v>0</v>
      </c>
      <c r="DA24" s="148" t="b">
        <f t="shared" si="13"/>
        <v>0</v>
      </c>
      <c r="DB24" s="148" t="e">
        <f t="shared" si="14"/>
        <v>#DIV/0!</v>
      </c>
      <c r="DC24" s="149" t="e">
        <f t="shared" si="33"/>
        <v>#DIV/0!</v>
      </c>
      <c r="DD24" s="148" t="e">
        <f t="shared" si="15"/>
        <v>#DIV/0!</v>
      </c>
      <c r="DE24" s="149" t="e">
        <f t="shared" si="34"/>
        <v>#DIV/0!</v>
      </c>
      <c r="DF24" s="150" t="e">
        <f t="shared" si="16"/>
        <v>#DIV/0!</v>
      </c>
      <c r="DG24" s="149" t="e">
        <f t="shared" si="35"/>
        <v>#DIV/0!</v>
      </c>
      <c r="DH24" s="148">
        <f t="shared" si="17"/>
        <v>0</v>
      </c>
      <c r="DI24" s="148">
        <f t="shared" si="36"/>
        <v>0</v>
      </c>
      <c r="DJ24" s="148">
        <f t="shared" si="18"/>
        <v>0</v>
      </c>
      <c r="DK24" s="148">
        <f t="shared" si="37"/>
        <v>0</v>
      </c>
      <c r="DL24" s="148">
        <f t="shared" si="19"/>
        <v>0</v>
      </c>
      <c r="DM24" s="148"/>
      <c r="DN24" s="148">
        <f t="shared" si="28"/>
        <v>0</v>
      </c>
      <c r="DO24" s="149">
        <f t="shared" si="38"/>
        <v>0</v>
      </c>
      <c r="DP24" s="148">
        <f t="shared" si="20"/>
        <v>0</v>
      </c>
      <c r="DQ24" s="149">
        <f t="shared" si="39"/>
        <v>0</v>
      </c>
      <c r="DR24" s="148">
        <f t="shared" si="21"/>
        <v>0</v>
      </c>
      <c r="DS24" s="149">
        <f t="shared" si="40"/>
        <v>0</v>
      </c>
      <c r="DT24" s="148">
        <f t="shared" si="41"/>
        <v>0</v>
      </c>
      <c r="DU24" s="149"/>
    </row>
    <row r="25" spans="1:125" x14ac:dyDescent="0.25">
      <c r="A25" s="145">
        <v>20</v>
      </c>
      <c r="B25" s="5"/>
      <c r="C25" s="6"/>
      <c r="D25" s="5"/>
      <c r="E25" s="7"/>
      <c r="F25" s="8"/>
      <c r="G25" s="5"/>
      <c r="H25" s="9"/>
      <c r="I25" s="5"/>
      <c r="J25" s="5"/>
      <c r="K25" s="5"/>
      <c r="L25" s="10"/>
      <c r="M25" s="5"/>
      <c r="N25" s="5"/>
      <c r="O25" s="7"/>
      <c r="P25" s="8"/>
      <c r="Q25" s="5"/>
      <c r="R25" s="5"/>
      <c r="S25" s="5"/>
      <c r="T25" s="5"/>
      <c r="U25" s="5"/>
      <c r="V25" s="9"/>
      <c r="W25" s="9"/>
      <c r="X25" s="9"/>
      <c r="Y25" s="10"/>
      <c r="Z25" s="9"/>
      <c r="AA25" s="9"/>
      <c r="AB25" s="10"/>
      <c r="AC25" s="9"/>
      <c r="AD25" s="9"/>
      <c r="AE25" s="9"/>
      <c r="AF25" s="9"/>
      <c r="AG25" s="9"/>
      <c r="AH25" s="9"/>
      <c r="AI25" s="9"/>
      <c r="AJ25" s="9"/>
      <c r="AK25" s="9"/>
      <c r="AL25" s="9"/>
      <c r="AM25" s="9"/>
      <c r="AN25" s="9"/>
      <c r="AO25" s="9"/>
      <c r="AP25" s="11"/>
      <c r="AQ25" s="11"/>
      <c r="AR25" s="9"/>
      <c r="AS25" s="9"/>
      <c r="AT25" s="9"/>
      <c r="AU25" s="9"/>
      <c r="AV25" s="9"/>
      <c r="AW25" s="9"/>
      <c r="AX25" s="9"/>
      <c r="AY25" s="9"/>
      <c r="AZ25" s="9"/>
      <c r="BA25" s="9"/>
      <c r="BB25" s="9"/>
      <c r="BC25" s="12"/>
      <c r="BD25" s="9"/>
      <c r="BE25" s="9"/>
      <c r="BF25" s="9"/>
      <c r="BG25" s="9"/>
      <c r="BH25" s="9"/>
      <c r="BI25" s="9"/>
      <c r="BJ25" s="9"/>
      <c r="BK25" s="9"/>
      <c r="BL25" s="9"/>
      <c r="BM25" s="9"/>
      <c r="BN25" s="9"/>
      <c r="BO25" s="9"/>
      <c r="BP25" s="9"/>
      <c r="BQ25" s="13"/>
      <c r="BR25" s="13"/>
      <c r="BS25" s="13"/>
      <c r="BT25" s="13"/>
      <c r="BU25" s="13"/>
      <c r="BV25" s="13"/>
      <c r="BW25" s="13"/>
      <c r="BX25" s="13"/>
      <c r="BY25" s="13"/>
      <c r="BZ25" s="13"/>
      <c r="CA25" s="13"/>
      <c r="CB25" s="14"/>
      <c r="CC25" s="14"/>
      <c r="CD25" s="146"/>
      <c r="CE25" s="146"/>
      <c r="CF25" s="147"/>
      <c r="CG25" s="147"/>
      <c r="CH25" s="147"/>
      <c r="CI25" s="147"/>
      <c r="CJ25" s="147"/>
      <c r="CK25" s="146"/>
      <c r="CL25" s="14"/>
      <c r="CM25" s="41" t="str">
        <f t="shared" si="32"/>
        <v>gelb</v>
      </c>
      <c r="CN25" s="148" t="b">
        <f t="shared" si="1"/>
        <v>0</v>
      </c>
      <c r="CO25" s="148" t="b">
        <f t="shared" si="2"/>
        <v>0</v>
      </c>
      <c r="CP25" s="148" t="b">
        <f t="shared" si="3"/>
        <v>0</v>
      </c>
      <c r="CQ25" s="148" t="str">
        <f t="shared" si="4"/>
        <v>FALSCH</v>
      </c>
      <c r="CR25" s="148" t="str">
        <f t="shared" si="5"/>
        <v>FALSCH</v>
      </c>
      <c r="CS25" s="149" t="b">
        <f t="shared" si="6"/>
        <v>0</v>
      </c>
      <c r="CT25" s="148" t="b">
        <f t="shared" si="7"/>
        <v>0</v>
      </c>
      <c r="CU25" s="149" t="str">
        <f t="shared" si="22"/>
        <v>FALSCH</v>
      </c>
      <c r="CV25" s="149" t="str">
        <f t="shared" si="8"/>
        <v>FALSCH</v>
      </c>
      <c r="CW25" s="148" t="b">
        <f t="shared" si="9"/>
        <v>0</v>
      </c>
      <c r="CX25" s="148" t="str">
        <f t="shared" si="10"/>
        <v>FALSCH</v>
      </c>
      <c r="CY25" s="148" t="str">
        <f t="shared" si="11"/>
        <v>FALSCH</v>
      </c>
      <c r="CZ25" s="148" t="b">
        <f t="shared" si="12"/>
        <v>0</v>
      </c>
      <c r="DA25" s="148" t="b">
        <f t="shared" si="13"/>
        <v>0</v>
      </c>
      <c r="DB25" s="148" t="e">
        <f t="shared" si="14"/>
        <v>#DIV/0!</v>
      </c>
      <c r="DC25" s="149" t="e">
        <f t="shared" si="33"/>
        <v>#DIV/0!</v>
      </c>
      <c r="DD25" s="148" t="e">
        <f t="shared" si="15"/>
        <v>#DIV/0!</v>
      </c>
      <c r="DE25" s="149" t="e">
        <f t="shared" si="34"/>
        <v>#DIV/0!</v>
      </c>
      <c r="DF25" s="150" t="e">
        <f t="shared" si="16"/>
        <v>#DIV/0!</v>
      </c>
      <c r="DG25" s="149" t="e">
        <f t="shared" si="35"/>
        <v>#DIV/0!</v>
      </c>
      <c r="DH25" s="148">
        <f t="shared" si="17"/>
        <v>0</v>
      </c>
      <c r="DI25" s="148">
        <f t="shared" si="36"/>
        <v>0</v>
      </c>
      <c r="DJ25" s="148">
        <f t="shared" si="18"/>
        <v>0</v>
      </c>
      <c r="DK25" s="148">
        <f t="shared" si="37"/>
        <v>0</v>
      </c>
      <c r="DL25" s="148">
        <f t="shared" si="19"/>
        <v>0</v>
      </c>
      <c r="DM25" s="148"/>
      <c r="DN25" s="148">
        <f t="shared" si="28"/>
        <v>0</v>
      </c>
      <c r="DO25" s="149">
        <f t="shared" si="38"/>
        <v>0</v>
      </c>
      <c r="DP25" s="148">
        <f t="shared" si="20"/>
        <v>0</v>
      </c>
      <c r="DQ25" s="149">
        <f t="shared" si="39"/>
        <v>0</v>
      </c>
      <c r="DR25" s="148">
        <f t="shared" si="21"/>
        <v>0</v>
      </c>
      <c r="DS25" s="149">
        <f t="shared" si="40"/>
        <v>0</v>
      </c>
      <c r="DT25" s="148">
        <f t="shared" si="41"/>
        <v>0</v>
      </c>
      <c r="DU25" s="149"/>
    </row>
    <row r="26" spans="1:125" x14ac:dyDescent="0.25">
      <c r="A26" s="145">
        <v>21</v>
      </c>
      <c r="B26" s="5"/>
      <c r="C26" s="6"/>
      <c r="D26" s="5"/>
      <c r="E26" s="7"/>
      <c r="F26" s="8"/>
      <c r="G26" s="5"/>
      <c r="H26" s="9"/>
      <c r="I26" s="5"/>
      <c r="J26" s="5"/>
      <c r="K26" s="5"/>
      <c r="L26" s="10"/>
      <c r="M26" s="5"/>
      <c r="N26" s="5"/>
      <c r="O26" s="7"/>
      <c r="P26" s="8"/>
      <c r="Q26" s="5"/>
      <c r="R26" s="5"/>
      <c r="S26" s="5"/>
      <c r="T26" s="5"/>
      <c r="U26" s="5"/>
      <c r="V26" s="9"/>
      <c r="W26" s="9"/>
      <c r="X26" s="9"/>
      <c r="Y26" s="10"/>
      <c r="Z26" s="9"/>
      <c r="AA26" s="9"/>
      <c r="AB26" s="10"/>
      <c r="AC26" s="9"/>
      <c r="AD26" s="9"/>
      <c r="AE26" s="9"/>
      <c r="AF26" s="9"/>
      <c r="AG26" s="9"/>
      <c r="AH26" s="9"/>
      <c r="AI26" s="9"/>
      <c r="AJ26" s="9"/>
      <c r="AK26" s="9"/>
      <c r="AL26" s="9"/>
      <c r="AM26" s="9"/>
      <c r="AN26" s="9"/>
      <c r="AO26" s="9"/>
      <c r="AP26" s="11"/>
      <c r="AQ26" s="11"/>
      <c r="AR26" s="9"/>
      <c r="AS26" s="9"/>
      <c r="AT26" s="9"/>
      <c r="AU26" s="9"/>
      <c r="AV26" s="9"/>
      <c r="AW26" s="9"/>
      <c r="AX26" s="9"/>
      <c r="AY26" s="9"/>
      <c r="AZ26" s="9"/>
      <c r="BA26" s="9"/>
      <c r="BB26" s="9"/>
      <c r="BC26" s="12"/>
      <c r="BD26" s="9"/>
      <c r="BE26" s="9"/>
      <c r="BF26" s="9"/>
      <c r="BG26" s="9"/>
      <c r="BH26" s="9"/>
      <c r="BI26" s="9"/>
      <c r="BJ26" s="9"/>
      <c r="BK26" s="9"/>
      <c r="BL26" s="9"/>
      <c r="BM26" s="9"/>
      <c r="BN26" s="9"/>
      <c r="BO26" s="9"/>
      <c r="BP26" s="9"/>
      <c r="BQ26" s="13"/>
      <c r="BR26" s="13"/>
      <c r="BS26" s="13"/>
      <c r="BT26" s="13"/>
      <c r="BU26" s="13"/>
      <c r="BV26" s="13"/>
      <c r="BW26" s="13"/>
      <c r="BX26" s="13"/>
      <c r="BY26" s="13"/>
      <c r="BZ26" s="13"/>
      <c r="CA26" s="13"/>
      <c r="CB26" s="14"/>
      <c r="CC26" s="14"/>
      <c r="CD26" s="146"/>
      <c r="CE26" s="146"/>
      <c r="CF26" s="147"/>
      <c r="CG26" s="147"/>
      <c r="CH26" s="147"/>
      <c r="CI26" s="147"/>
      <c r="CJ26" s="147"/>
      <c r="CK26" s="146"/>
      <c r="CL26" s="14"/>
      <c r="CM26" s="41" t="str">
        <f t="shared" si="32"/>
        <v>gelb</v>
      </c>
      <c r="CN26" s="148" t="b">
        <f t="shared" si="1"/>
        <v>0</v>
      </c>
      <c r="CO26" s="148" t="b">
        <f t="shared" si="2"/>
        <v>0</v>
      </c>
      <c r="CP26" s="148" t="b">
        <f t="shared" si="3"/>
        <v>0</v>
      </c>
      <c r="CQ26" s="148" t="str">
        <f t="shared" si="4"/>
        <v>FALSCH</v>
      </c>
      <c r="CR26" s="148" t="str">
        <f t="shared" si="5"/>
        <v>FALSCH</v>
      </c>
      <c r="CS26" s="149" t="b">
        <f t="shared" si="6"/>
        <v>0</v>
      </c>
      <c r="CT26" s="148" t="b">
        <f t="shared" si="7"/>
        <v>0</v>
      </c>
      <c r="CU26" s="149" t="str">
        <f t="shared" si="22"/>
        <v>FALSCH</v>
      </c>
      <c r="CV26" s="149" t="str">
        <f t="shared" si="8"/>
        <v>FALSCH</v>
      </c>
      <c r="CW26" s="148" t="b">
        <f t="shared" si="9"/>
        <v>0</v>
      </c>
      <c r="CX26" s="148" t="str">
        <f t="shared" si="10"/>
        <v>FALSCH</v>
      </c>
      <c r="CY26" s="148" t="str">
        <f t="shared" si="11"/>
        <v>FALSCH</v>
      </c>
      <c r="CZ26" s="148" t="b">
        <f t="shared" si="12"/>
        <v>0</v>
      </c>
      <c r="DA26" s="148" t="b">
        <f t="shared" si="13"/>
        <v>0</v>
      </c>
      <c r="DB26" s="148" t="e">
        <f t="shared" si="14"/>
        <v>#DIV/0!</v>
      </c>
      <c r="DC26" s="149" t="e">
        <f t="shared" si="33"/>
        <v>#DIV/0!</v>
      </c>
      <c r="DD26" s="148" t="e">
        <f t="shared" si="15"/>
        <v>#DIV/0!</v>
      </c>
      <c r="DE26" s="149" t="e">
        <f t="shared" si="34"/>
        <v>#DIV/0!</v>
      </c>
      <c r="DF26" s="150" t="e">
        <f t="shared" si="16"/>
        <v>#DIV/0!</v>
      </c>
      <c r="DG26" s="149" t="e">
        <f t="shared" si="35"/>
        <v>#DIV/0!</v>
      </c>
      <c r="DH26" s="148">
        <f t="shared" si="17"/>
        <v>0</v>
      </c>
      <c r="DI26" s="148">
        <f t="shared" si="36"/>
        <v>0</v>
      </c>
      <c r="DJ26" s="148">
        <f t="shared" si="18"/>
        <v>0</v>
      </c>
      <c r="DK26" s="148">
        <f t="shared" si="37"/>
        <v>0</v>
      </c>
      <c r="DL26" s="148">
        <f t="shared" si="19"/>
        <v>0</v>
      </c>
      <c r="DM26" s="148"/>
      <c r="DN26" s="148">
        <f t="shared" si="28"/>
        <v>0</v>
      </c>
      <c r="DO26" s="149">
        <f t="shared" si="38"/>
        <v>0</v>
      </c>
      <c r="DP26" s="148">
        <f t="shared" si="20"/>
        <v>0</v>
      </c>
      <c r="DQ26" s="149">
        <f t="shared" si="39"/>
        <v>0</v>
      </c>
      <c r="DR26" s="148">
        <f t="shared" si="21"/>
        <v>0</v>
      </c>
      <c r="DS26" s="149">
        <f t="shared" si="40"/>
        <v>0</v>
      </c>
      <c r="DT26" s="148">
        <f t="shared" si="41"/>
        <v>0</v>
      </c>
      <c r="DU26" s="149"/>
    </row>
    <row r="27" spans="1:125" x14ac:dyDescent="0.25">
      <c r="A27" s="145">
        <v>22</v>
      </c>
      <c r="B27" s="5"/>
      <c r="C27" s="6"/>
      <c r="D27" s="5"/>
      <c r="E27" s="7"/>
      <c r="F27" s="8"/>
      <c r="G27" s="5"/>
      <c r="H27" s="9"/>
      <c r="I27" s="5"/>
      <c r="J27" s="5"/>
      <c r="K27" s="5"/>
      <c r="L27" s="10"/>
      <c r="M27" s="5"/>
      <c r="N27" s="5"/>
      <c r="O27" s="7"/>
      <c r="P27" s="8"/>
      <c r="Q27" s="5"/>
      <c r="R27" s="5"/>
      <c r="S27" s="5"/>
      <c r="T27" s="5"/>
      <c r="U27" s="5"/>
      <c r="V27" s="9"/>
      <c r="W27" s="9"/>
      <c r="X27" s="9"/>
      <c r="Y27" s="10"/>
      <c r="Z27" s="9"/>
      <c r="AA27" s="9"/>
      <c r="AB27" s="10"/>
      <c r="AC27" s="9"/>
      <c r="AD27" s="9"/>
      <c r="AE27" s="9"/>
      <c r="AF27" s="9"/>
      <c r="AG27" s="9"/>
      <c r="AH27" s="9"/>
      <c r="AI27" s="9"/>
      <c r="AJ27" s="9"/>
      <c r="AK27" s="9"/>
      <c r="AL27" s="9"/>
      <c r="AM27" s="9"/>
      <c r="AN27" s="9"/>
      <c r="AO27" s="9"/>
      <c r="AP27" s="11"/>
      <c r="AQ27" s="11"/>
      <c r="AR27" s="9"/>
      <c r="AS27" s="9"/>
      <c r="AT27" s="9"/>
      <c r="AU27" s="9"/>
      <c r="AV27" s="9"/>
      <c r="AW27" s="9"/>
      <c r="AX27" s="9"/>
      <c r="AY27" s="9"/>
      <c r="AZ27" s="9"/>
      <c r="BA27" s="9"/>
      <c r="BB27" s="9"/>
      <c r="BC27" s="12"/>
      <c r="BD27" s="9"/>
      <c r="BE27" s="9"/>
      <c r="BF27" s="9"/>
      <c r="BG27" s="9"/>
      <c r="BH27" s="9"/>
      <c r="BI27" s="9"/>
      <c r="BJ27" s="9"/>
      <c r="BK27" s="9"/>
      <c r="BL27" s="9"/>
      <c r="BM27" s="9"/>
      <c r="BN27" s="9"/>
      <c r="BO27" s="9"/>
      <c r="BP27" s="9"/>
      <c r="BQ27" s="13"/>
      <c r="BR27" s="13"/>
      <c r="BS27" s="13"/>
      <c r="BT27" s="13"/>
      <c r="BU27" s="13"/>
      <c r="BV27" s="13"/>
      <c r="BW27" s="13"/>
      <c r="BX27" s="13"/>
      <c r="BY27" s="13"/>
      <c r="BZ27" s="13"/>
      <c r="CA27" s="13"/>
      <c r="CB27" s="14"/>
      <c r="CC27" s="14"/>
      <c r="CD27" s="146"/>
      <c r="CE27" s="146"/>
      <c r="CF27" s="147"/>
      <c r="CG27" s="147"/>
      <c r="CH27" s="147"/>
      <c r="CI27" s="147"/>
      <c r="CJ27" s="147"/>
      <c r="CK27" s="146"/>
      <c r="CL27" s="14"/>
      <c r="CM27" s="41" t="str">
        <f t="shared" si="32"/>
        <v>gelb</v>
      </c>
      <c r="CN27" s="148" t="b">
        <f t="shared" si="1"/>
        <v>0</v>
      </c>
      <c r="CO27" s="148" t="b">
        <f t="shared" si="2"/>
        <v>0</v>
      </c>
      <c r="CP27" s="148" t="b">
        <f t="shared" si="3"/>
        <v>0</v>
      </c>
      <c r="CQ27" s="148" t="str">
        <f t="shared" si="4"/>
        <v>FALSCH</v>
      </c>
      <c r="CR27" s="148" t="str">
        <f t="shared" si="5"/>
        <v>FALSCH</v>
      </c>
      <c r="CS27" s="149" t="b">
        <f t="shared" si="6"/>
        <v>0</v>
      </c>
      <c r="CT27" s="148" t="b">
        <f t="shared" si="7"/>
        <v>0</v>
      </c>
      <c r="CU27" s="149" t="str">
        <f t="shared" si="22"/>
        <v>FALSCH</v>
      </c>
      <c r="CV27" s="149" t="str">
        <f t="shared" si="8"/>
        <v>FALSCH</v>
      </c>
      <c r="CW27" s="148" t="b">
        <f t="shared" si="9"/>
        <v>0</v>
      </c>
      <c r="CX27" s="148" t="str">
        <f t="shared" si="10"/>
        <v>FALSCH</v>
      </c>
      <c r="CY27" s="148" t="str">
        <f t="shared" si="11"/>
        <v>FALSCH</v>
      </c>
      <c r="CZ27" s="148" t="b">
        <f t="shared" si="12"/>
        <v>0</v>
      </c>
      <c r="DA27" s="148" t="b">
        <f t="shared" si="13"/>
        <v>0</v>
      </c>
      <c r="DB27" s="148" t="e">
        <f t="shared" si="14"/>
        <v>#DIV/0!</v>
      </c>
      <c r="DC27" s="149" t="e">
        <f t="shared" si="33"/>
        <v>#DIV/0!</v>
      </c>
      <c r="DD27" s="148" t="e">
        <f t="shared" si="15"/>
        <v>#DIV/0!</v>
      </c>
      <c r="DE27" s="149" t="e">
        <f t="shared" si="34"/>
        <v>#DIV/0!</v>
      </c>
      <c r="DF27" s="150" t="e">
        <f t="shared" si="16"/>
        <v>#DIV/0!</v>
      </c>
      <c r="DG27" s="149" t="e">
        <f t="shared" si="35"/>
        <v>#DIV/0!</v>
      </c>
      <c r="DH27" s="148">
        <f t="shared" si="17"/>
        <v>0</v>
      </c>
      <c r="DI27" s="148">
        <f t="shared" si="36"/>
        <v>0</v>
      </c>
      <c r="DJ27" s="148">
        <f t="shared" si="18"/>
        <v>0</v>
      </c>
      <c r="DK27" s="148">
        <f t="shared" si="37"/>
        <v>0</v>
      </c>
      <c r="DL27" s="148">
        <f t="shared" si="19"/>
        <v>0</v>
      </c>
      <c r="DM27" s="148"/>
      <c r="DN27" s="148">
        <f t="shared" si="28"/>
        <v>0</v>
      </c>
      <c r="DO27" s="149">
        <f t="shared" si="38"/>
        <v>0</v>
      </c>
      <c r="DP27" s="148">
        <f t="shared" si="20"/>
        <v>0</v>
      </c>
      <c r="DQ27" s="149">
        <f t="shared" si="39"/>
        <v>0</v>
      </c>
      <c r="DR27" s="148">
        <f t="shared" si="21"/>
        <v>0</v>
      </c>
      <c r="DS27" s="149">
        <f t="shared" si="40"/>
        <v>0</v>
      </c>
      <c r="DT27" s="148">
        <f t="shared" si="41"/>
        <v>0</v>
      </c>
      <c r="DU27" s="149"/>
    </row>
    <row r="28" spans="1:125" x14ac:dyDescent="0.25">
      <c r="A28" s="145">
        <v>23</v>
      </c>
      <c r="B28" s="5"/>
      <c r="C28" s="6"/>
      <c r="D28" s="5"/>
      <c r="E28" s="7"/>
      <c r="F28" s="8"/>
      <c r="G28" s="5"/>
      <c r="H28" s="9"/>
      <c r="I28" s="5"/>
      <c r="J28" s="5"/>
      <c r="K28" s="5"/>
      <c r="L28" s="10"/>
      <c r="M28" s="5"/>
      <c r="N28" s="5"/>
      <c r="O28" s="7"/>
      <c r="P28" s="8"/>
      <c r="Q28" s="5"/>
      <c r="R28" s="5"/>
      <c r="S28" s="5"/>
      <c r="T28" s="5"/>
      <c r="U28" s="5"/>
      <c r="V28" s="9"/>
      <c r="W28" s="9"/>
      <c r="X28" s="9"/>
      <c r="Y28" s="10"/>
      <c r="Z28" s="9"/>
      <c r="AA28" s="9"/>
      <c r="AB28" s="10"/>
      <c r="AC28" s="9"/>
      <c r="AD28" s="9"/>
      <c r="AE28" s="9"/>
      <c r="AF28" s="9"/>
      <c r="AG28" s="9"/>
      <c r="AH28" s="9"/>
      <c r="AI28" s="9"/>
      <c r="AJ28" s="9"/>
      <c r="AK28" s="9"/>
      <c r="AL28" s="9"/>
      <c r="AM28" s="9"/>
      <c r="AN28" s="9"/>
      <c r="AO28" s="9"/>
      <c r="AP28" s="11"/>
      <c r="AQ28" s="11"/>
      <c r="AR28" s="9"/>
      <c r="AS28" s="9"/>
      <c r="AT28" s="9"/>
      <c r="AU28" s="9"/>
      <c r="AV28" s="9"/>
      <c r="AW28" s="9"/>
      <c r="AX28" s="9"/>
      <c r="AY28" s="9"/>
      <c r="AZ28" s="9"/>
      <c r="BA28" s="9"/>
      <c r="BB28" s="9"/>
      <c r="BC28" s="12"/>
      <c r="BD28" s="9"/>
      <c r="BE28" s="9"/>
      <c r="BF28" s="9"/>
      <c r="BG28" s="9"/>
      <c r="BH28" s="9"/>
      <c r="BI28" s="9"/>
      <c r="BJ28" s="9"/>
      <c r="BK28" s="9"/>
      <c r="BL28" s="9"/>
      <c r="BM28" s="9"/>
      <c r="BN28" s="9"/>
      <c r="BO28" s="9"/>
      <c r="BP28" s="9"/>
      <c r="BQ28" s="13"/>
      <c r="BR28" s="13"/>
      <c r="BS28" s="13"/>
      <c r="BT28" s="13"/>
      <c r="BU28" s="13"/>
      <c r="BV28" s="13"/>
      <c r="BW28" s="13"/>
      <c r="BX28" s="13"/>
      <c r="BY28" s="13"/>
      <c r="BZ28" s="13"/>
      <c r="CA28" s="13"/>
      <c r="CB28" s="14"/>
      <c r="CC28" s="14"/>
      <c r="CD28" s="146"/>
      <c r="CE28" s="146"/>
      <c r="CF28" s="147"/>
      <c r="CG28" s="147"/>
      <c r="CH28" s="147"/>
      <c r="CI28" s="147"/>
      <c r="CJ28" s="147"/>
      <c r="CK28" s="146"/>
      <c r="CL28" s="14"/>
      <c r="CM28" s="41" t="str">
        <f t="shared" si="32"/>
        <v>gelb</v>
      </c>
      <c r="CN28" s="148" t="b">
        <f t="shared" si="1"/>
        <v>0</v>
      </c>
      <c r="CO28" s="148" t="b">
        <f t="shared" si="2"/>
        <v>0</v>
      </c>
      <c r="CP28" s="148" t="b">
        <f t="shared" si="3"/>
        <v>0</v>
      </c>
      <c r="CQ28" s="148" t="str">
        <f t="shared" si="4"/>
        <v>FALSCH</v>
      </c>
      <c r="CR28" s="148" t="str">
        <f t="shared" si="5"/>
        <v>FALSCH</v>
      </c>
      <c r="CS28" s="149" t="b">
        <f t="shared" si="6"/>
        <v>0</v>
      </c>
      <c r="CT28" s="148" t="b">
        <f t="shared" si="7"/>
        <v>0</v>
      </c>
      <c r="CU28" s="149" t="str">
        <f t="shared" si="22"/>
        <v>FALSCH</v>
      </c>
      <c r="CV28" s="149" t="str">
        <f t="shared" si="8"/>
        <v>FALSCH</v>
      </c>
      <c r="CW28" s="148" t="b">
        <f t="shared" si="9"/>
        <v>0</v>
      </c>
      <c r="CX28" s="148" t="str">
        <f t="shared" si="10"/>
        <v>FALSCH</v>
      </c>
      <c r="CY28" s="148" t="str">
        <f t="shared" si="11"/>
        <v>FALSCH</v>
      </c>
      <c r="CZ28" s="148" t="b">
        <f t="shared" si="12"/>
        <v>0</v>
      </c>
      <c r="DA28" s="148" t="b">
        <f t="shared" si="13"/>
        <v>0</v>
      </c>
      <c r="DB28" s="148" t="e">
        <f t="shared" si="14"/>
        <v>#DIV/0!</v>
      </c>
      <c r="DC28" s="149" t="e">
        <f t="shared" si="33"/>
        <v>#DIV/0!</v>
      </c>
      <c r="DD28" s="148" t="e">
        <f t="shared" si="15"/>
        <v>#DIV/0!</v>
      </c>
      <c r="DE28" s="149" t="e">
        <f t="shared" si="34"/>
        <v>#DIV/0!</v>
      </c>
      <c r="DF28" s="150" t="e">
        <f t="shared" si="16"/>
        <v>#DIV/0!</v>
      </c>
      <c r="DG28" s="149" t="e">
        <f t="shared" si="35"/>
        <v>#DIV/0!</v>
      </c>
      <c r="DH28" s="148">
        <f t="shared" si="17"/>
        <v>0</v>
      </c>
      <c r="DI28" s="148">
        <f t="shared" si="36"/>
        <v>0</v>
      </c>
      <c r="DJ28" s="148">
        <f t="shared" si="18"/>
        <v>0</v>
      </c>
      <c r="DK28" s="148">
        <f t="shared" si="37"/>
        <v>0</v>
      </c>
      <c r="DL28" s="148">
        <f t="shared" si="19"/>
        <v>0</v>
      </c>
      <c r="DM28" s="148"/>
      <c r="DN28" s="148">
        <f t="shared" si="28"/>
        <v>0</v>
      </c>
      <c r="DO28" s="149">
        <f t="shared" si="38"/>
        <v>0</v>
      </c>
      <c r="DP28" s="148">
        <f t="shared" si="20"/>
        <v>0</v>
      </c>
      <c r="DQ28" s="149">
        <f t="shared" si="39"/>
        <v>0</v>
      </c>
      <c r="DR28" s="148">
        <f t="shared" si="21"/>
        <v>0</v>
      </c>
      <c r="DS28" s="149">
        <f t="shared" si="40"/>
        <v>0</v>
      </c>
      <c r="DT28" s="148">
        <f t="shared" si="41"/>
        <v>0</v>
      </c>
      <c r="DU28" s="149"/>
    </row>
    <row r="29" spans="1:125" x14ac:dyDescent="0.25">
      <c r="A29" s="145">
        <v>24</v>
      </c>
      <c r="B29" s="5"/>
      <c r="C29" s="6"/>
      <c r="D29" s="5"/>
      <c r="E29" s="7"/>
      <c r="F29" s="8"/>
      <c r="G29" s="5"/>
      <c r="H29" s="9"/>
      <c r="I29" s="5"/>
      <c r="J29" s="5"/>
      <c r="K29" s="5"/>
      <c r="L29" s="10"/>
      <c r="M29" s="5"/>
      <c r="N29" s="5"/>
      <c r="O29" s="7"/>
      <c r="P29" s="8"/>
      <c r="Q29" s="5"/>
      <c r="R29" s="5"/>
      <c r="S29" s="5"/>
      <c r="T29" s="5"/>
      <c r="U29" s="5"/>
      <c r="V29" s="9"/>
      <c r="W29" s="9"/>
      <c r="X29" s="9"/>
      <c r="Y29" s="10"/>
      <c r="Z29" s="9"/>
      <c r="AA29" s="9"/>
      <c r="AB29" s="10"/>
      <c r="AC29" s="9"/>
      <c r="AD29" s="9"/>
      <c r="AE29" s="9"/>
      <c r="AF29" s="9"/>
      <c r="AG29" s="9"/>
      <c r="AH29" s="9"/>
      <c r="AI29" s="9"/>
      <c r="AJ29" s="9"/>
      <c r="AK29" s="9"/>
      <c r="AL29" s="9"/>
      <c r="AM29" s="9"/>
      <c r="AN29" s="9"/>
      <c r="AO29" s="9"/>
      <c r="AP29" s="11"/>
      <c r="AQ29" s="11"/>
      <c r="AR29" s="9"/>
      <c r="AS29" s="9"/>
      <c r="AT29" s="9"/>
      <c r="AU29" s="9"/>
      <c r="AV29" s="9"/>
      <c r="AW29" s="9"/>
      <c r="AX29" s="9"/>
      <c r="AY29" s="9"/>
      <c r="AZ29" s="9"/>
      <c r="BA29" s="9"/>
      <c r="BB29" s="9"/>
      <c r="BC29" s="12"/>
      <c r="BD29" s="9"/>
      <c r="BE29" s="9"/>
      <c r="BF29" s="9"/>
      <c r="BG29" s="9"/>
      <c r="BH29" s="9"/>
      <c r="BI29" s="9"/>
      <c r="BJ29" s="9"/>
      <c r="BK29" s="9"/>
      <c r="BL29" s="9"/>
      <c r="BM29" s="9"/>
      <c r="BN29" s="9"/>
      <c r="BO29" s="9"/>
      <c r="BP29" s="9"/>
      <c r="BQ29" s="13"/>
      <c r="BR29" s="13"/>
      <c r="BS29" s="13"/>
      <c r="BT29" s="13"/>
      <c r="BU29" s="13"/>
      <c r="BV29" s="13"/>
      <c r="BW29" s="13"/>
      <c r="BX29" s="13"/>
      <c r="BY29" s="13"/>
      <c r="BZ29" s="13"/>
      <c r="CA29" s="13"/>
      <c r="CB29" s="14"/>
      <c r="CC29" s="14"/>
      <c r="CD29" s="146"/>
      <c r="CE29" s="146"/>
      <c r="CF29" s="147"/>
      <c r="CG29" s="147"/>
      <c r="CH29" s="147"/>
      <c r="CI29" s="147"/>
      <c r="CJ29" s="147"/>
      <c r="CK29" s="146"/>
      <c r="CL29" s="14"/>
      <c r="CM29" s="41" t="str">
        <f t="shared" si="32"/>
        <v>gelb</v>
      </c>
      <c r="CN29" s="148" t="b">
        <f t="shared" si="1"/>
        <v>0</v>
      </c>
      <c r="CO29" s="148" t="b">
        <f t="shared" si="2"/>
        <v>0</v>
      </c>
      <c r="CP29" s="148" t="b">
        <f t="shared" si="3"/>
        <v>0</v>
      </c>
      <c r="CQ29" s="148" t="str">
        <f t="shared" si="4"/>
        <v>FALSCH</v>
      </c>
      <c r="CR29" s="148" t="str">
        <f t="shared" si="5"/>
        <v>FALSCH</v>
      </c>
      <c r="CS29" s="149" t="b">
        <f t="shared" si="6"/>
        <v>0</v>
      </c>
      <c r="CT29" s="148" t="b">
        <f t="shared" si="7"/>
        <v>0</v>
      </c>
      <c r="CU29" s="149" t="str">
        <f t="shared" si="22"/>
        <v>FALSCH</v>
      </c>
      <c r="CV29" s="149" t="str">
        <f t="shared" si="8"/>
        <v>FALSCH</v>
      </c>
      <c r="CW29" s="148" t="b">
        <f t="shared" si="9"/>
        <v>0</v>
      </c>
      <c r="CX29" s="148" t="str">
        <f t="shared" si="10"/>
        <v>FALSCH</v>
      </c>
      <c r="CY29" s="148" t="str">
        <f t="shared" si="11"/>
        <v>FALSCH</v>
      </c>
      <c r="CZ29" s="148" t="b">
        <f t="shared" si="12"/>
        <v>0</v>
      </c>
      <c r="DA29" s="148" t="b">
        <f t="shared" si="13"/>
        <v>0</v>
      </c>
      <c r="DB29" s="148" t="e">
        <f t="shared" si="14"/>
        <v>#DIV/0!</v>
      </c>
      <c r="DC29" s="149" t="e">
        <f t="shared" si="33"/>
        <v>#DIV/0!</v>
      </c>
      <c r="DD29" s="148" t="e">
        <f t="shared" si="15"/>
        <v>#DIV/0!</v>
      </c>
      <c r="DE29" s="149" t="e">
        <f t="shared" si="34"/>
        <v>#DIV/0!</v>
      </c>
      <c r="DF29" s="150" t="e">
        <f t="shared" si="16"/>
        <v>#DIV/0!</v>
      </c>
      <c r="DG29" s="149" t="e">
        <f t="shared" si="35"/>
        <v>#DIV/0!</v>
      </c>
      <c r="DH29" s="148">
        <f t="shared" si="17"/>
        <v>0</v>
      </c>
      <c r="DI29" s="148">
        <f t="shared" si="36"/>
        <v>0</v>
      </c>
      <c r="DJ29" s="148">
        <f t="shared" si="18"/>
        <v>0</v>
      </c>
      <c r="DK29" s="148">
        <f t="shared" si="37"/>
        <v>0</v>
      </c>
      <c r="DL29" s="148">
        <f t="shared" si="19"/>
        <v>0</v>
      </c>
      <c r="DM29" s="148"/>
      <c r="DN29" s="148">
        <f t="shared" si="28"/>
        <v>0</v>
      </c>
      <c r="DO29" s="149">
        <f t="shared" si="38"/>
        <v>0</v>
      </c>
      <c r="DP29" s="148">
        <f t="shared" si="20"/>
        <v>0</v>
      </c>
      <c r="DQ29" s="149">
        <f t="shared" si="39"/>
        <v>0</v>
      </c>
      <c r="DR29" s="148">
        <f t="shared" si="21"/>
        <v>0</v>
      </c>
      <c r="DS29" s="149">
        <f t="shared" si="40"/>
        <v>0</v>
      </c>
      <c r="DT29" s="148">
        <f t="shared" si="41"/>
        <v>0</v>
      </c>
      <c r="DU29" s="149"/>
    </row>
    <row r="30" spans="1:125" x14ac:dyDescent="0.25">
      <c r="A30" s="145">
        <v>25</v>
      </c>
      <c r="B30" s="5"/>
      <c r="C30" s="6"/>
      <c r="D30" s="5"/>
      <c r="E30" s="7"/>
      <c r="F30" s="8"/>
      <c r="G30" s="5"/>
      <c r="H30" s="9"/>
      <c r="I30" s="5"/>
      <c r="J30" s="5"/>
      <c r="K30" s="5"/>
      <c r="L30" s="10"/>
      <c r="M30" s="5"/>
      <c r="N30" s="5"/>
      <c r="O30" s="7"/>
      <c r="P30" s="8"/>
      <c r="Q30" s="5"/>
      <c r="R30" s="5"/>
      <c r="S30" s="5"/>
      <c r="T30" s="5"/>
      <c r="U30" s="5"/>
      <c r="V30" s="9"/>
      <c r="W30" s="9"/>
      <c r="X30" s="9"/>
      <c r="Y30" s="10"/>
      <c r="Z30" s="9"/>
      <c r="AA30" s="9"/>
      <c r="AB30" s="10"/>
      <c r="AC30" s="9"/>
      <c r="AD30" s="9"/>
      <c r="AE30" s="9"/>
      <c r="AF30" s="9"/>
      <c r="AG30" s="9"/>
      <c r="AH30" s="9"/>
      <c r="AI30" s="9"/>
      <c r="AJ30" s="9"/>
      <c r="AK30" s="9"/>
      <c r="AL30" s="9"/>
      <c r="AM30" s="9"/>
      <c r="AN30" s="9"/>
      <c r="AO30" s="9"/>
      <c r="AP30" s="11"/>
      <c r="AQ30" s="11"/>
      <c r="AR30" s="9"/>
      <c r="AS30" s="9"/>
      <c r="AT30" s="9"/>
      <c r="AU30" s="9"/>
      <c r="AV30" s="9"/>
      <c r="AW30" s="9"/>
      <c r="AX30" s="9"/>
      <c r="AY30" s="9"/>
      <c r="AZ30" s="9"/>
      <c r="BA30" s="9"/>
      <c r="BB30" s="9"/>
      <c r="BC30" s="12"/>
      <c r="BD30" s="9"/>
      <c r="BE30" s="9"/>
      <c r="BF30" s="9"/>
      <c r="BG30" s="9"/>
      <c r="BH30" s="9"/>
      <c r="BI30" s="9"/>
      <c r="BJ30" s="9"/>
      <c r="BK30" s="9"/>
      <c r="BL30" s="9"/>
      <c r="BM30" s="9"/>
      <c r="BN30" s="9"/>
      <c r="BO30" s="9"/>
      <c r="BP30" s="9"/>
      <c r="BQ30" s="13"/>
      <c r="BR30" s="13"/>
      <c r="BS30" s="13"/>
      <c r="BT30" s="13"/>
      <c r="BU30" s="13"/>
      <c r="BV30" s="13"/>
      <c r="BW30" s="13"/>
      <c r="BX30" s="13"/>
      <c r="BY30" s="13"/>
      <c r="BZ30" s="13"/>
      <c r="CA30" s="13"/>
      <c r="CB30" s="14"/>
      <c r="CC30" s="14"/>
      <c r="CD30" s="146"/>
      <c r="CE30" s="146"/>
      <c r="CF30" s="147"/>
      <c r="CG30" s="147"/>
      <c r="CH30" s="147"/>
      <c r="CI30" s="147"/>
      <c r="CJ30" s="147"/>
      <c r="CK30" s="146"/>
      <c r="CL30" s="14"/>
      <c r="CM30" s="41" t="str">
        <f t="shared" si="32"/>
        <v>gelb</v>
      </c>
      <c r="CN30" s="148" t="b">
        <f t="shared" si="1"/>
        <v>0</v>
      </c>
      <c r="CO30" s="148" t="b">
        <f t="shared" si="2"/>
        <v>0</v>
      </c>
      <c r="CP30" s="148" t="b">
        <f t="shared" si="3"/>
        <v>0</v>
      </c>
      <c r="CQ30" s="148" t="str">
        <f t="shared" si="4"/>
        <v>FALSCH</v>
      </c>
      <c r="CR30" s="148" t="str">
        <f t="shared" si="5"/>
        <v>FALSCH</v>
      </c>
      <c r="CS30" s="149" t="b">
        <f t="shared" si="6"/>
        <v>0</v>
      </c>
      <c r="CT30" s="148" t="b">
        <f t="shared" si="7"/>
        <v>0</v>
      </c>
      <c r="CU30" s="149" t="str">
        <f t="shared" si="22"/>
        <v>FALSCH</v>
      </c>
      <c r="CV30" s="149" t="str">
        <f t="shared" si="8"/>
        <v>FALSCH</v>
      </c>
      <c r="CW30" s="148" t="b">
        <f t="shared" si="9"/>
        <v>0</v>
      </c>
      <c r="CX30" s="148" t="str">
        <f t="shared" si="10"/>
        <v>FALSCH</v>
      </c>
      <c r="CY30" s="148" t="str">
        <f t="shared" si="11"/>
        <v>FALSCH</v>
      </c>
      <c r="CZ30" s="148" t="b">
        <f t="shared" si="12"/>
        <v>0</v>
      </c>
      <c r="DA30" s="148" t="b">
        <f t="shared" si="13"/>
        <v>0</v>
      </c>
      <c r="DB30" s="148" t="e">
        <f t="shared" si="14"/>
        <v>#DIV/0!</v>
      </c>
      <c r="DC30" s="149" t="e">
        <f t="shared" si="33"/>
        <v>#DIV/0!</v>
      </c>
      <c r="DD30" s="148" t="e">
        <f t="shared" si="15"/>
        <v>#DIV/0!</v>
      </c>
      <c r="DE30" s="149" t="e">
        <f t="shared" si="34"/>
        <v>#DIV/0!</v>
      </c>
      <c r="DF30" s="150" t="e">
        <f t="shared" si="16"/>
        <v>#DIV/0!</v>
      </c>
      <c r="DG30" s="149" t="e">
        <f t="shared" si="35"/>
        <v>#DIV/0!</v>
      </c>
      <c r="DH30" s="148">
        <f t="shared" si="17"/>
        <v>0</v>
      </c>
      <c r="DI30" s="148">
        <f t="shared" si="36"/>
        <v>0</v>
      </c>
      <c r="DJ30" s="148">
        <f t="shared" si="18"/>
        <v>0</v>
      </c>
      <c r="DK30" s="148">
        <f t="shared" si="37"/>
        <v>0</v>
      </c>
      <c r="DL30" s="148">
        <f t="shared" si="19"/>
        <v>0</v>
      </c>
      <c r="DM30" s="148"/>
      <c r="DN30" s="148">
        <f t="shared" si="28"/>
        <v>0</v>
      </c>
      <c r="DO30" s="149">
        <f t="shared" si="38"/>
        <v>0</v>
      </c>
      <c r="DP30" s="148">
        <f t="shared" si="20"/>
        <v>0</v>
      </c>
      <c r="DQ30" s="149">
        <f t="shared" si="39"/>
        <v>0</v>
      </c>
      <c r="DR30" s="148">
        <f t="shared" si="21"/>
        <v>0</v>
      </c>
      <c r="DS30" s="149">
        <f t="shared" si="40"/>
        <v>0</v>
      </c>
      <c r="DT30" s="148">
        <f t="shared" si="41"/>
        <v>0</v>
      </c>
      <c r="DU30" s="149"/>
    </row>
    <row r="31" spans="1:125" x14ac:dyDescent="0.25">
      <c r="A31" s="145">
        <v>26</v>
      </c>
      <c r="B31" s="5"/>
      <c r="C31" s="6"/>
      <c r="D31" s="5"/>
      <c r="E31" s="7"/>
      <c r="F31" s="8"/>
      <c r="G31" s="5"/>
      <c r="H31" s="9"/>
      <c r="I31" s="5"/>
      <c r="J31" s="5"/>
      <c r="K31" s="5"/>
      <c r="L31" s="10"/>
      <c r="M31" s="5"/>
      <c r="N31" s="5"/>
      <c r="O31" s="7"/>
      <c r="P31" s="8"/>
      <c r="Q31" s="5"/>
      <c r="R31" s="5"/>
      <c r="S31" s="5"/>
      <c r="T31" s="5"/>
      <c r="U31" s="5"/>
      <c r="V31" s="9"/>
      <c r="W31" s="9"/>
      <c r="X31" s="9"/>
      <c r="Y31" s="10"/>
      <c r="Z31" s="9"/>
      <c r="AA31" s="9"/>
      <c r="AB31" s="10"/>
      <c r="AC31" s="9"/>
      <c r="AD31" s="9"/>
      <c r="AE31" s="9"/>
      <c r="AF31" s="9"/>
      <c r="AG31" s="9"/>
      <c r="AH31" s="9"/>
      <c r="AI31" s="9"/>
      <c r="AJ31" s="9"/>
      <c r="AK31" s="9"/>
      <c r="AL31" s="9"/>
      <c r="AM31" s="9"/>
      <c r="AN31" s="9"/>
      <c r="AO31" s="9"/>
      <c r="AP31" s="11"/>
      <c r="AQ31" s="11"/>
      <c r="AR31" s="9"/>
      <c r="AS31" s="9"/>
      <c r="AT31" s="9"/>
      <c r="AU31" s="9"/>
      <c r="AV31" s="9"/>
      <c r="AW31" s="9"/>
      <c r="AX31" s="9"/>
      <c r="AY31" s="9"/>
      <c r="AZ31" s="9"/>
      <c r="BA31" s="9"/>
      <c r="BB31" s="9"/>
      <c r="BC31" s="12"/>
      <c r="BD31" s="9"/>
      <c r="BE31" s="9"/>
      <c r="BF31" s="9"/>
      <c r="BG31" s="9"/>
      <c r="BH31" s="9"/>
      <c r="BI31" s="9"/>
      <c r="BJ31" s="9"/>
      <c r="BK31" s="9"/>
      <c r="BL31" s="9"/>
      <c r="BM31" s="9"/>
      <c r="BN31" s="9"/>
      <c r="BO31" s="9"/>
      <c r="BP31" s="9"/>
      <c r="BQ31" s="13"/>
      <c r="BR31" s="13"/>
      <c r="BS31" s="13"/>
      <c r="BT31" s="13"/>
      <c r="BU31" s="13"/>
      <c r="BV31" s="13"/>
      <c r="BW31" s="13"/>
      <c r="BX31" s="13"/>
      <c r="BY31" s="13"/>
      <c r="BZ31" s="13"/>
      <c r="CA31" s="13"/>
      <c r="CB31" s="14"/>
      <c r="CC31" s="14"/>
      <c r="CD31" s="146"/>
      <c r="CE31" s="146"/>
      <c r="CF31" s="147"/>
      <c r="CG31" s="147"/>
      <c r="CH31" s="147"/>
      <c r="CI31" s="147"/>
      <c r="CJ31" s="147"/>
      <c r="CK31" s="146"/>
      <c r="CL31" s="14"/>
      <c r="CM31" s="41" t="str">
        <f t="shared" si="32"/>
        <v>gelb</v>
      </c>
      <c r="CN31" s="148" t="b">
        <f t="shared" si="1"/>
        <v>0</v>
      </c>
      <c r="CO31" s="148" t="b">
        <f t="shared" si="2"/>
        <v>0</v>
      </c>
      <c r="CP31" s="148" t="b">
        <f t="shared" si="3"/>
        <v>0</v>
      </c>
      <c r="CQ31" s="148" t="str">
        <f t="shared" si="4"/>
        <v>FALSCH</v>
      </c>
      <c r="CR31" s="148" t="str">
        <f t="shared" si="5"/>
        <v>FALSCH</v>
      </c>
      <c r="CS31" s="149" t="b">
        <f t="shared" si="6"/>
        <v>0</v>
      </c>
      <c r="CT31" s="148" t="b">
        <f t="shared" si="7"/>
        <v>0</v>
      </c>
      <c r="CU31" s="149" t="str">
        <f t="shared" si="22"/>
        <v>FALSCH</v>
      </c>
      <c r="CV31" s="149" t="str">
        <f t="shared" si="8"/>
        <v>FALSCH</v>
      </c>
      <c r="CW31" s="148" t="b">
        <f t="shared" si="9"/>
        <v>0</v>
      </c>
      <c r="CX31" s="148" t="str">
        <f t="shared" si="10"/>
        <v>FALSCH</v>
      </c>
      <c r="CY31" s="148" t="str">
        <f t="shared" si="11"/>
        <v>FALSCH</v>
      </c>
      <c r="CZ31" s="148" t="b">
        <f t="shared" si="12"/>
        <v>0</v>
      </c>
      <c r="DA31" s="148" t="b">
        <f t="shared" si="13"/>
        <v>0</v>
      </c>
      <c r="DB31" s="148" t="e">
        <f t="shared" si="14"/>
        <v>#DIV/0!</v>
      </c>
      <c r="DC31" s="149" t="e">
        <f t="shared" si="33"/>
        <v>#DIV/0!</v>
      </c>
      <c r="DD31" s="148" t="e">
        <f t="shared" si="15"/>
        <v>#DIV/0!</v>
      </c>
      <c r="DE31" s="149" t="e">
        <f t="shared" si="34"/>
        <v>#DIV/0!</v>
      </c>
      <c r="DF31" s="150" t="e">
        <f t="shared" si="16"/>
        <v>#DIV/0!</v>
      </c>
      <c r="DG31" s="149" t="e">
        <f t="shared" si="35"/>
        <v>#DIV/0!</v>
      </c>
      <c r="DH31" s="148">
        <f t="shared" si="17"/>
        <v>0</v>
      </c>
      <c r="DI31" s="148">
        <f t="shared" si="36"/>
        <v>0</v>
      </c>
      <c r="DJ31" s="148">
        <f t="shared" si="18"/>
        <v>0</v>
      </c>
      <c r="DK31" s="148">
        <f t="shared" si="37"/>
        <v>0</v>
      </c>
      <c r="DL31" s="148">
        <f t="shared" si="19"/>
        <v>0</v>
      </c>
      <c r="DM31" s="148"/>
      <c r="DN31" s="148">
        <f t="shared" si="28"/>
        <v>0</v>
      </c>
      <c r="DO31" s="149">
        <f t="shared" si="38"/>
        <v>0</v>
      </c>
      <c r="DP31" s="148">
        <f t="shared" si="20"/>
        <v>0</v>
      </c>
      <c r="DQ31" s="149">
        <f t="shared" si="39"/>
        <v>0</v>
      </c>
      <c r="DR31" s="148">
        <f t="shared" si="21"/>
        <v>0</v>
      </c>
      <c r="DS31" s="149">
        <f t="shared" si="40"/>
        <v>0</v>
      </c>
      <c r="DT31" s="148">
        <f t="shared" si="41"/>
        <v>0</v>
      </c>
      <c r="DU31" s="149"/>
    </row>
    <row r="32" spans="1:125" x14ac:dyDescent="0.25">
      <c r="A32" s="145">
        <v>27</v>
      </c>
      <c r="B32" s="5"/>
      <c r="C32" s="6"/>
      <c r="D32" s="5"/>
      <c r="E32" s="7"/>
      <c r="F32" s="8"/>
      <c r="G32" s="5"/>
      <c r="H32" s="9"/>
      <c r="I32" s="5"/>
      <c r="J32" s="5"/>
      <c r="K32" s="5"/>
      <c r="L32" s="10"/>
      <c r="M32" s="5"/>
      <c r="N32" s="5"/>
      <c r="O32" s="7"/>
      <c r="P32" s="8"/>
      <c r="Q32" s="5"/>
      <c r="R32" s="5"/>
      <c r="S32" s="5"/>
      <c r="T32" s="5"/>
      <c r="U32" s="5"/>
      <c r="V32" s="9"/>
      <c r="W32" s="9"/>
      <c r="X32" s="9"/>
      <c r="Y32" s="10"/>
      <c r="Z32" s="9"/>
      <c r="AA32" s="9"/>
      <c r="AB32" s="10"/>
      <c r="AC32" s="9"/>
      <c r="AD32" s="9"/>
      <c r="AE32" s="9"/>
      <c r="AF32" s="9"/>
      <c r="AG32" s="9"/>
      <c r="AH32" s="9"/>
      <c r="AI32" s="9"/>
      <c r="AJ32" s="9"/>
      <c r="AK32" s="9"/>
      <c r="AL32" s="9"/>
      <c r="AM32" s="9"/>
      <c r="AN32" s="9"/>
      <c r="AO32" s="9"/>
      <c r="AP32" s="11"/>
      <c r="AQ32" s="11"/>
      <c r="AR32" s="9"/>
      <c r="AS32" s="9"/>
      <c r="AT32" s="9"/>
      <c r="AU32" s="9"/>
      <c r="AV32" s="9"/>
      <c r="AW32" s="9"/>
      <c r="AX32" s="9"/>
      <c r="AY32" s="9"/>
      <c r="AZ32" s="9"/>
      <c r="BA32" s="9"/>
      <c r="BB32" s="9"/>
      <c r="BC32" s="12"/>
      <c r="BD32" s="9"/>
      <c r="BE32" s="9"/>
      <c r="BF32" s="9"/>
      <c r="BG32" s="9"/>
      <c r="BH32" s="9"/>
      <c r="BI32" s="9"/>
      <c r="BJ32" s="9"/>
      <c r="BK32" s="9"/>
      <c r="BL32" s="9"/>
      <c r="BM32" s="9"/>
      <c r="BN32" s="9"/>
      <c r="BO32" s="9"/>
      <c r="BP32" s="9"/>
      <c r="BQ32" s="13"/>
      <c r="BR32" s="13"/>
      <c r="BS32" s="13"/>
      <c r="BT32" s="13"/>
      <c r="BU32" s="13"/>
      <c r="BV32" s="13"/>
      <c r="BW32" s="13"/>
      <c r="BX32" s="13"/>
      <c r="BY32" s="13"/>
      <c r="BZ32" s="13"/>
      <c r="CA32" s="13"/>
      <c r="CB32" s="14"/>
      <c r="CC32" s="14"/>
      <c r="CD32" s="146"/>
      <c r="CE32" s="146"/>
      <c r="CF32" s="147"/>
      <c r="CG32" s="147"/>
      <c r="CH32" s="147"/>
      <c r="CI32" s="147"/>
      <c r="CJ32" s="147"/>
      <c r="CK32" s="146"/>
      <c r="CL32" s="14"/>
      <c r="CM32" s="41" t="str">
        <f t="shared" si="32"/>
        <v>gelb</v>
      </c>
      <c r="CN32" s="148" t="b">
        <f t="shared" si="1"/>
        <v>0</v>
      </c>
      <c r="CO32" s="148" t="b">
        <f t="shared" si="2"/>
        <v>0</v>
      </c>
      <c r="CP32" s="148" t="b">
        <f t="shared" si="3"/>
        <v>0</v>
      </c>
      <c r="CQ32" s="148" t="str">
        <f t="shared" si="4"/>
        <v>FALSCH</v>
      </c>
      <c r="CR32" s="148" t="str">
        <f t="shared" si="5"/>
        <v>FALSCH</v>
      </c>
      <c r="CS32" s="149" t="b">
        <f t="shared" si="6"/>
        <v>0</v>
      </c>
      <c r="CT32" s="148" t="b">
        <f t="shared" si="7"/>
        <v>0</v>
      </c>
      <c r="CU32" s="149" t="str">
        <f t="shared" si="22"/>
        <v>FALSCH</v>
      </c>
      <c r="CV32" s="149" t="str">
        <f t="shared" si="8"/>
        <v>FALSCH</v>
      </c>
      <c r="CW32" s="148" t="b">
        <f t="shared" si="9"/>
        <v>0</v>
      </c>
      <c r="CX32" s="148" t="str">
        <f t="shared" si="10"/>
        <v>FALSCH</v>
      </c>
      <c r="CY32" s="148" t="str">
        <f t="shared" si="11"/>
        <v>FALSCH</v>
      </c>
      <c r="CZ32" s="148" t="b">
        <f t="shared" si="12"/>
        <v>0</v>
      </c>
      <c r="DA32" s="148" t="b">
        <f t="shared" si="13"/>
        <v>0</v>
      </c>
      <c r="DB32" s="148" t="e">
        <f t="shared" si="14"/>
        <v>#DIV/0!</v>
      </c>
      <c r="DC32" s="149" t="e">
        <f t="shared" si="33"/>
        <v>#DIV/0!</v>
      </c>
      <c r="DD32" s="148" t="e">
        <f t="shared" si="15"/>
        <v>#DIV/0!</v>
      </c>
      <c r="DE32" s="149" t="e">
        <f t="shared" si="34"/>
        <v>#DIV/0!</v>
      </c>
      <c r="DF32" s="150" t="e">
        <f t="shared" si="16"/>
        <v>#DIV/0!</v>
      </c>
      <c r="DG32" s="149" t="e">
        <f t="shared" si="35"/>
        <v>#DIV/0!</v>
      </c>
      <c r="DH32" s="148">
        <f t="shared" si="17"/>
        <v>0</v>
      </c>
      <c r="DI32" s="148">
        <f t="shared" si="36"/>
        <v>0</v>
      </c>
      <c r="DJ32" s="148">
        <f t="shared" si="18"/>
        <v>0</v>
      </c>
      <c r="DK32" s="148">
        <f t="shared" si="37"/>
        <v>0</v>
      </c>
      <c r="DL32" s="148">
        <f t="shared" si="19"/>
        <v>0</v>
      </c>
      <c r="DM32" s="148"/>
      <c r="DN32" s="148">
        <f t="shared" si="28"/>
        <v>0</v>
      </c>
      <c r="DO32" s="149">
        <f t="shared" si="38"/>
        <v>0</v>
      </c>
      <c r="DP32" s="148">
        <f t="shared" si="20"/>
        <v>0</v>
      </c>
      <c r="DQ32" s="149">
        <f t="shared" si="39"/>
        <v>0</v>
      </c>
      <c r="DR32" s="148">
        <f t="shared" si="21"/>
        <v>0</v>
      </c>
      <c r="DS32" s="149">
        <f t="shared" si="40"/>
        <v>0</v>
      </c>
      <c r="DT32" s="148">
        <f t="shared" si="41"/>
        <v>0</v>
      </c>
      <c r="DU32" s="149"/>
    </row>
    <row r="33" spans="1:125" x14ac:dyDescent="0.25">
      <c r="A33" s="145">
        <v>28</v>
      </c>
      <c r="B33" s="5"/>
      <c r="C33" s="6"/>
      <c r="D33" s="5"/>
      <c r="E33" s="7"/>
      <c r="F33" s="8"/>
      <c r="G33" s="5"/>
      <c r="H33" s="9"/>
      <c r="I33" s="5"/>
      <c r="J33" s="5"/>
      <c r="K33" s="5"/>
      <c r="L33" s="10"/>
      <c r="M33" s="5"/>
      <c r="N33" s="5"/>
      <c r="O33" s="7"/>
      <c r="P33" s="8"/>
      <c r="Q33" s="5"/>
      <c r="R33" s="5"/>
      <c r="S33" s="5"/>
      <c r="T33" s="5"/>
      <c r="U33" s="5"/>
      <c r="V33" s="9"/>
      <c r="W33" s="9"/>
      <c r="X33" s="9"/>
      <c r="Y33" s="10"/>
      <c r="Z33" s="9"/>
      <c r="AA33" s="9"/>
      <c r="AB33" s="10"/>
      <c r="AC33" s="9"/>
      <c r="AD33" s="9"/>
      <c r="AE33" s="9"/>
      <c r="AF33" s="9"/>
      <c r="AG33" s="9"/>
      <c r="AH33" s="9"/>
      <c r="AI33" s="9"/>
      <c r="AJ33" s="9"/>
      <c r="AK33" s="9"/>
      <c r="AL33" s="9"/>
      <c r="AM33" s="9"/>
      <c r="AN33" s="9"/>
      <c r="AO33" s="9"/>
      <c r="AP33" s="11"/>
      <c r="AQ33" s="11"/>
      <c r="AR33" s="9"/>
      <c r="AS33" s="9"/>
      <c r="AT33" s="9"/>
      <c r="AU33" s="9"/>
      <c r="AV33" s="9"/>
      <c r="AW33" s="9"/>
      <c r="AX33" s="9"/>
      <c r="AY33" s="9"/>
      <c r="AZ33" s="9"/>
      <c r="BA33" s="9"/>
      <c r="BB33" s="9"/>
      <c r="BC33" s="12"/>
      <c r="BD33" s="9"/>
      <c r="BE33" s="9"/>
      <c r="BF33" s="9"/>
      <c r="BG33" s="9"/>
      <c r="BH33" s="9"/>
      <c r="BI33" s="9"/>
      <c r="BJ33" s="9"/>
      <c r="BK33" s="9"/>
      <c r="BL33" s="9"/>
      <c r="BM33" s="9"/>
      <c r="BN33" s="9"/>
      <c r="BO33" s="9"/>
      <c r="BP33" s="9"/>
      <c r="BQ33" s="13"/>
      <c r="BR33" s="13"/>
      <c r="BS33" s="13"/>
      <c r="BT33" s="13"/>
      <c r="BU33" s="13"/>
      <c r="BV33" s="13"/>
      <c r="BW33" s="13"/>
      <c r="BX33" s="13"/>
      <c r="BY33" s="13"/>
      <c r="BZ33" s="13"/>
      <c r="CA33" s="13"/>
      <c r="CB33" s="14"/>
      <c r="CC33" s="14"/>
      <c r="CD33" s="146"/>
      <c r="CE33" s="146"/>
      <c r="CF33" s="147"/>
      <c r="CG33" s="147"/>
      <c r="CH33" s="147"/>
      <c r="CI33" s="147"/>
      <c r="CJ33" s="147"/>
      <c r="CK33" s="146"/>
      <c r="CL33" s="14"/>
      <c r="CM33" s="41" t="str">
        <f t="shared" si="32"/>
        <v>gelb</v>
      </c>
      <c r="CN33" s="148" t="b">
        <f t="shared" si="1"/>
        <v>0</v>
      </c>
      <c r="CO33" s="148" t="b">
        <f t="shared" si="2"/>
        <v>0</v>
      </c>
      <c r="CP33" s="148" t="b">
        <f t="shared" si="3"/>
        <v>0</v>
      </c>
      <c r="CQ33" s="148" t="str">
        <f t="shared" si="4"/>
        <v>FALSCH</v>
      </c>
      <c r="CR33" s="148" t="str">
        <f t="shared" si="5"/>
        <v>FALSCH</v>
      </c>
      <c r="CS33" s="149" t="b">
        <f t="shared" si="6"/>
        <v>0</v>
      </c>
      <c r="CT33" s="148" t="b">
        <f t="shared" si="7"/>
        <v>0</v>
      </c>
      <c r="CU33" s="149" t="str">
        <f t="shared" si="22"/>
        <v>FALSCH</v>
      </c>
      <c r="CV33" s="149" t="str">
        <f t="shared" si="8"/>
        <v>FALSCH</v>
      </c>
      <c r="CW33" s="148" t="b">
        <f t="shared" si="9"/>
        <v>0</v>
      </c>
      <c r="CX33" s="148" t="str">
        <f t="shared" si="10"/>
        <v>FALSCH</v>
      </c>
      <c r="CY33" s="148" t="str">
        <f t="shared" si="11"/>
        <v>FALSCH</v>
      </c>
      <c r="CZ33" s="148" t="b">
        <f t="shared" si="12"/>
        <v>0</v>
      </c>
      <c r="DA33" s="148" t="b">
        <f t="shared" si="13"/>
        <v>0</v>
      </c>
      <c r="DB33" s="148" t="e">
        <f t="shared" si="14"/>
        <v>#DIV/0!</v>
      </c>
      <c r="DC33" s="149" t="e">
        <f t="shared" si="33"/>
        <v>#DIV/0!</v>
      </c>
      <c r="DD33" s="148" t="e">
        <f t="shared" si="15"/>
        <v>#DIV/0!</v>
      </c>
      <c r="DE33" s="149" t="e">
        <f t="shared" si="34"/>
        <v>#DIV/0!</v>
      </c>
      <c r="DF33" s="150" t="e">
        <f t="shared" si="16"/>
        <v>#DIV/0!</v>
      </c>
      <c r="DG33" s="149" t="e">
        <f t="shared" si="35"/>
        <v>#DIV/0!</v>
      </c>
      <c r="DH33" s="148">
        <f t="shared" si="17"/>
        <v>0</v>
      </c>
      <c r="DI33" s="148">
        <f t="shared" si="36"/>
        <v>0</v>
      </c>
      <c r="DJ33" s="148">
        <f t="shared" si="18"/>
        <v>0</v>
      </c>
      <c r="DK33" s="148">
        <f t="shared" si="37"/>
        <v>0</v>
      </c>
      <c r="DL33" s="148">
        <f t="shared" si="19"/>
        <v>0</v>
      </c>
      <c r="DM33" s="148"/>
      <c r="DN33" s="148">
        <f t="shared" si="28"/>
        <v>0</v>
      </c>
      <c r="DO33" s="149">
        <f t="shared" si="38"/>
        <v>0</v>
      </c>
      <c r="DP33" s="148">
        <f t="shared" si="20"/>
        <v>0</v>
      </c>
      <c r="DQ33" s="149">
        <f t="shared" si="39"/>
        <v>0</v>
      </c>
      <c r="DR33" s="148">
        <f t="shared" si="21"/>
        <v>0</v>
      </c>
      <c r="DS33" s="149">
        <f t="shared" si="40"/>
        <v>0</v>
      </c>
      <c r="DT33" s="148">
        <f t="shared" si="41"/>
        <v>0</v>
      </c>
      <c r="DU33" s="149"/>
    </row>
    <row r="34" spans="1:125" x14ac:dyDescent="0.25">
      <c r="A34" s="145">
        <v>29</v>
      </c>
      <c r="B34" s="5"/>
      <c r="C34" s="6"/>
      <c r="D34" s="5"/>
      <c r="E34" s="7"/>
      <c r="F34" s="8"/>
      <c r="G34" s="5"/>
      <c r="H34" s="9"/>
      <c r="I34" s="5"/>
      <c r="J34" s="5"/>
      <c r="K34" s="5"/>
      <c r="L34" s="10"/>
      <c r="M34" s="5"/>
      <c r="N34" s="5"/>
      <c r="O34" s="7"/>
      <c r="P34" s="8"/>
      <c r="Q34" s="5"/>
      <c r="R34" s="5"/>
      <c r="S34" s="5"/>
      <c r="T34" s="5"/>
      <c r="U34" s="5"/>
      <c r="V34" s="9"/>
      <c r="W34" s="9"/>
      <c r="X34" s="9"/>
      <c r="Y34" s="10"/>
      <c r="Z34" s="9"/>
      <c r="AA34" s="9"/>
      <c r="AB34" s="10"/>
      <c r="AC34" s="9"/>
      <c r="AD34" s="9"/>
      <c r="AE34" s="9"/>
      <c r="AF34" s="9"/>
      <c r="AG34" s="9"/>
      <c r="AH34" s="9"/>
      <c r="AI34" s="9"/>
      <c r="AJ34" s="9"/>
      <c r="AK34" s="9"/>
      <c r="AL34" s="9"/>
      <c r="AM34" s="9"/>
      <c r="AN34" s="9"/>
      <c r="AO34" s="9"/>
      <c r="AP34" s="11"/>
      <c r="AQ34" s="11"/>
      <c r="AR34" s="9"/>
      <c r="AS34" s="9"/>
      <c r="AT34" s="9"/>
      <c r="AU34" s="9"/>
      <c r="AV34" s="9"/>
      <c r="AW34" s="9"/>
      <c r="AX34" s="9"/>
      <c r="AY34" s="9"/>
      <c r="AZ34" s="9"/>
      <c r="BA34" s="9"/>
      <c r="BB34" s="9"/>
      <c r="BC34" s="12"/>
      <c r="BD34" s="9"/>
      <c r="BE34" s="9"/>
      <c r="BF34" s="9"/>
      <c r="BG34" s="9"/>
      <c r="BH34" s="9"/>
      <c r="BI34" s="9"/>
      <c r="BJ34" s="9"/>
      <c r="BK34" s="9"/>
      <c r="BL34" s="9"/>
      <c r="BM34" s="9"/>
      <c r="BN34" s="9"/>
      <c r="BO34" s="9"/>
      <c r="BP34" s="9"/>
      <c r="BQ34" s="13"/>
      <c r="BR34" s="13"/>
      <c r="BS34" s="13"/>
      <c r="BT34" s="13"/>
      <c r="BU34" s="13"/>
      <c r="BV34" s="13"/>
      <c r="BW34" s="13"/>
      <c r="BX34" s="13"/>
      <c r="BY34" s="13"/>
      <c r="BZ34" s="13"/>
      <c r="CA34" s="13"/>
      <c r="CB34" s="14"/>
      <c r="CC34" s="14"/>
      <c r="CD34" s="146"/>
      <c r="CE34" s="146"/>
      <c r="CF34" s="147"/>
      <c r="CG34" s="147"/>
      <c r="CH34" s="147"/>
      <c r="CI34" s="147"/>
      <c r="CJ34" s="147"/>
      <c r="CK34" s="146"/>
      <c r="CL34" s="14"/>
      <c r="CM34" s="41" t="str">
        <f t="shared" si="32"/>
        <v>gelb</v>
      </c>
      <c r="CN34" s="148" t="b">
        <f t="shared" si="1"/>
        <v>0</v>
      </c>
      <c r="CO34" s="148" t="b">
        <f t="shared" si="2"/>
        <v>0</v>
      </c>
      <c r="CP34" s="148" t="b">
        <f t="shared" si="3"/>
        <v>0</v>
      </c>
      <c r="CQ34" s="148" t="str">
        <f t="shared" si="4"/>
        <v>FALSCH</v>
      </c>
      <c r="CR34" s="148" t="str">
        <f t="shared" si="5"/>
        <v>FALSCH</v>
      </c>
      <c r="CS34" s="149" t="b">
        <f t="shared" si="6"/>
        <v>0</v>
      </c>
      <c r="CT34" s="148" t="b">
        <f t="shared" si="7"/>
        <v>0</v>
      </c>
      <c r="CU34" s="149" t="str">
        <f t="shared" si="22"/>
        <v>FALSCH</v>
      </c>
      <c r="CV34" s="149" t="str">
        <f t="shared" si="8"/>
        <v>FALSCH</v>
      </c>
      <c r="CW34" s="148" t="b">
        <f t="shared" si="9"/>
        <v>0</v>
      </c>
      <c r="CX34" s="148" t="str">
        <f t="shared" si="10"/>
        <v>FALSCH</v>
      </c>
      <c r="CY34" s="148" t="str">
        <f t="shared" si="11"/>
        <v>FALSCH</v>
      </c>
      <c r="CZ34" s="148" t="b">
        <f t="shared" si="12"/>
        <v>0</v>
      </c>
      <c r="DA34" s="148" t="b">
        <f t="shared" si="13"/>
        <v>0</v>
      </c>
      <c r="DB34" s="148" t="e">
        <f t="shared" si="14"/>
        <v>#DIV/0!</v>
      </c>
      <c r="DC34" s="149" t="e">
        <f t="shared" si="33"/>
        <v>#DIV/0!</v>
      </c>
      <c r="DD34" s="148" t="e">
        <f t="shared" si="15"/>
        <v>#DIV/0!</v>
      </c>
      <c r="DE34" s="149" t="e">
        <f t="shared" si="34"/>
        <v>#DIV/0!</v>
      </c>
      <c r="DF34" s="150" t="e">
        <f t="shared" si="16"/>
        <v>#DIV/0!</v>
      </c>
      <c r="DG34" s="149" t="e">
        <f t="shared" si="35"/>
        <v>#DIV/0!</v>
      </c>
      <c r="DH34" s="148">
        <f t="shared" si="17"/>
        <v>0</v>
      </c>
      <c r="DI34" s="148">
        <f t="shared" si="36"/>
        <v>0</v>
      </c>
      <c r="DJ34" s="148">
        <f t="shared" si="18"/>
        <v>0</v>
      </c>
      <c r="DK34" s="148">
        <f t="shared" si="37"/>
        <v>0</v>
      </c>
      <c r="DL34" s="148">
        <f t="shared" si="19"/>
        <v>0</v>
      </c>
      <c r="DM34" s="148"/>
      <c r="DN34" s="148">
        <f t="shared" si="28"/>
        <v>0</v>
      </c>
      <c r="DO34" s="149">
        <f t="shared" si="38"/>
        <v>0</v>
      </c>
      <c r="DP34" s="148">
        <f t="shared" si="20"/>
        <v>0</v>
      </c>
      <c r="DQ34" s="149">
        <f t="shared" si="39"/>
        <v>0</v>
      </c>
      <c r="DR34" s="148">
        <f t="shared" si="21"/>
        <v>0</v>
      </c>
      <c r="DS34" s="149">
        <f t="shared" si="40"/>
        <v>0</v>
      </c>
      <c r="DT34" s="148">
        <f t="shared" si="41"/>
        <v>0</v>
      </c>
      <c r="DU34" s="149"/>
    </row>
    <row r="35" spans="1:125" x14ac:dyDescent="0.25">
      <c r="A35" s="145">
        <v>30</v>
      </c>
      <c r="B35" s="5"/>
      <c r="C35" s="6"/>
      <c r="D35" s="5"/>
      <c r="E35" s="7"/>
      <c r="F35" s="8"/>
      <c r="G35" s="5"/>
      <c r="H35" s="9"/>
      <c r="I35" s="5"/>
      <c r="J35" s="5"/>
      <c r="K35" s="5"/>
      <c r="L35" s="10"/>
      <c r="M35" s="5"/>
      <c r="N35" s="5"/>
      <c r="O35" s="7"/>
      <c r="P35" s="8"/>
      <c r="Q35" s="5"/>
      <c r="R35" s="5"/>
      <c r="S35" s="5"/>
      <c r="T35" s="5"/>
      <c r="U35" s="5"/>
      <c r="V35" s="9"/>
      <c r="W35" s="9"/>
      <c r="X35" s="9"/>
      <c r="Y35" s="10"/>
      <c r="Z35" s="9"/>
      <c r="AA35" s="9"/>
      <c r="AB35" s="10"/>
      <c r="AC35" s="9"/>
      <c r="AD35" s="9"/>
      <c r="AE35" s="9"/>
      <c r="AF35" s="9"/>
      <c r="AG35" s="9"/>
      <c r="AH35" s="9"/>
      <c r="AI35" s="9"/>
      <c r="AJ35" s="9"/>
      <c r="AK35" s="9"/>
      <c r="AL35" s="9"/>
      <c r="AM35" s="9"/>
      <c r="AN35" s="9"/>
      <c r="AO35" s="9"/>
      <c r="AP35" s="11"/>
      <c r="AQ35" s="11"/>
      <c r="AR35" s="9"/>
      <c r="AS35" s="9"/>
      <c r="AT35" s="9"/>
      <c r="AU35" s="9"/>
      <c r="AV35" s="9"/>
      <c r="AW35" s="9"/>
      <c r="AX35" s="9"/>
      <c r="AY35" s="9"/>
      <c r="AZ35" s="9"/>
      <c r="BA35" s="9"/>
      <c r="BB35" s="9"/>
      <c r="BC35" s="12"/>
      <c r="BD35" s="9"/>
      <c r="BE35" s="9"/>
      <c r="BF35" s="9"/>
      <c r="BG35" s="9"/>
      <c r="BH35" s="9"/>
      <c r="BI35" s="9"/>
      <c r="BJ35" s="9"/>
      <c r="BK35" s="9"/>
      <c r="BL35" s="9"/>
      <c r="BM35" s="9"/>
      <c r="BN35" s="9"/>
      <c r="BO35" s="9"/>
      <c r="BP35" s="9"/>
      <c r="BQ35" s="13"/>
      <c r="BR35" s="13"/>
      <c r="BS35" s="13"/>
      <c r="BT35" s="13"/>
      <c r="BU35" s="13"/>
      <c r="BV35" s="13"/>
      <c r="BW35" s="13"/>
      <c r="BX35" s="13"/>
      <c r="BY35" s="13"/>
      <c r="BZ35" s="13"/>
      <c r="CA35" s="13"/>
      <c r="CB35" s="14"/>
      <c r="CC35" s="14"/>
      <c r="CD35" s="146"/>
      <c r="CE35" s="146"/>
      <c r="CF35" s="147"/>
      <c r="CG35" s="147"/>
      <c r="CH35" s="147"/>
      <c r="CI35" s="147"/>
      <c r="CJ35" s="147"/>
      <c r="CK35" s="146"/>
      <c r="CL35" s="14"/>
      <c r="CM35" s="41" t="str">
        <f t="shared" si="32"/>
        <v>gelb</v>
      </c>
      <c r="CN35" s="148" t="b">
        <f t="shared" si="1"/>
        <v>0</v>
      </c>
      <c r="CO35" s="148" t="b">
        <f t="shared" si="2"/>
        <v>0</v>
      </c>
      <c r="CP35" s="148" t="b">
        <f t="shared" si="3"/>
        <v>0</v>
      </c>
      <c r="CQ35" s="148" t="str">
        <f t="shared" si="4"/>
        <v>FALSCH</v>
      </c>
      <c r="CR35" s="148" t="str">
        <f t="shared" si="5"/>
        <v>FALSCH</v>
      </c>
      <c r="CS35" s="149" t="b">
        <f t="shared" si="6"/>
        <v>0</v>
      </c>
      <c r="CT35" s="148" t="b">
        <f t="shared" si="7"/>
        <v>0</v>
      </c>
      <c r="CU35" s="149" t="str">
        <f t="shared" si="22"/>
        <v>FALSCH</v>
      </c>
      <c r="CV35" s="149" t="str">
        <f t="shared" si="8"/>
        <v>FALSCH</v>
      </c>
      <c r="CW35" s="148" t="b">
        <f t="shared" si="9"/>
        <v>0</v>
      </c>
      <c r="CX35" s="148" t="str">
        <f t="shared" si="10"/>
        <v>FALSCH</v>
      </c>
      <c r="CY35" s="148" t="str">
        <f t="shared" si="11"/>
        <v>FALSCH</v>
      </c>
      <c r="CZ35" s="148" t="b">
        <f t="shared" si="12"/>
        <v>0</v>
      </c>
      <c r="DA35" s="148" t="b">
        <f t="shared" si="13"/>
        <v>0</v>
      </c>
      <c r="DB35" s="148" t="e">
        <f t="shared" si="14"/>
        <v>#DIV/0!</v>
      </c>
      <c r="DC35" s="149" t="e">
        <f t="shared" si="33"/>
        <v>#DIV/0!</v>
      </c>
      <c r="DD35" s="148" t="e">
        <f t="shared" si="15"/>
        <v>#DIV/0!</v>
      </c>
      <c r="DE35" s="149" t="e">
        <f t="shared" si="34"/>
        <v>#DIV/0!</v>
      </c>
      <c r="DF35" s="150" t="e">
        <f t="shared" si="16"/>
        <v>#DIV/0!</v>
      </c>
      <c r="DG35" s="149" t="e">
        <f t="shared" si="35"/>
        <v>#DIV/0!</v>
      </c>
      <c r="DH35" s="148">
        <f t="shared" si="17"/>
        <v>0</v>
      </c>
      <c r="DI35" s="148">
        <f t="shared" si="36"/>
        <v>0</v>
      </c>
      <c r="DJ35" s="148">
        <f t="shared" si="18"/>
        <v>0</v>
      </c>
      <c r="DK35" s="148">
        <f t="shared" si="37"/>
        <v>0</v>
      </c>
      <c r="DL35" s="148">
        <f t="shared" si="19"/>
        <v>0</v>
      </c>
      <c r="DM35" s="148"/>
      <c r="DN35" s="148">
        <f t="shared" si="28"/>
        <v>0</v>
      </c>
      <c r="DO35" s="149">
        <f t="shared" si="38"/>
        <v>0</v>
      </c>
      <c r="DP35" s="148">
        <f t="shared" si="20"/>
        <v>0</v>
      </c>
      <c r="DQ35" s="149">
        <f t="shared" si="39"/>
        <v>0</v>
      </c>
      <c r="DR35" s="148">
        <f t="shared" si="21"/>
        <v>0</v>
      </c>
      <c r="DS35" s="149">
        <f t="shared" si="40"/>
        <v>0</v>
      </c>
      <c r="DT35" s="148">
        <f t="shared" si="41"/>
        <v>0</v>
      </c>
      <c r="DU35" s="149"/>
    </row>
    <row r="36" spans="1:125" x14ac:dyDescent="0.25">
      <c r="A36" s="145">
        <v>31</v>
      </c>
      <c r="B36" s="5"/>
      <c r="C36" s="6"/>
      <c r="D36" s="5"/>
      <c r="E36" s="7"/>
      <c r="F36" s="8"/>
      <c r="G36" s="5"/>
      <c r="H36" s="9"/>
      <c r="I36" s="5"/>
      <c r="J36" s="5"/>
      <c r="K36" s="5"/>
      <c r="L36" s="10"/>
      <c r="M36" s="5"/>
      <c r="N36" s="5"/>
      <c r="O36" s="7"/>
      <c r="P36" s="8"/>
      <c r="Q36" s="5"/>
      <c r="R36" s="5"/>
      <c r="S36" s="5"/>
      <c r="T36" s="5"/>
      <c r="U36" s="5"/>
      <c r="V36" s="9"/>
      <c r="W36" s="9"/>
      <c r="X36" s="9"/>
      <c r="Y36" s="10"/>
      <c r="Z36" s="9"/>
      <c r="AA36" s="9"/>
      <c r="AB36" s="10"/>
      <c r="AC36" s="9"/>
      <c r="AD36" s="9"/>
      <c r="AE36" s="9"/>
      <c r="AF36" s="9"/>
      <c r="AG36" s="9"/>
      <c r="AH36" s="9"/>
      <c r="AI36" s="9"/>
      <c r="AJ36" s="9"/>
      <c r="AK36" s="9"/>
      <c r="AL36" s="9"/>
      <c r="AM36" s="9"/>
      <c r="AN36" s="9"/>
      <c r="AO36" s="9"/>
      <c r="AP36" s="11"/>
      <c r="AQ36" s="11"/>
      <c r="AR36" s="9"/>
      <c r="AS36" s="9"/>
      <c r="AT36" s="9"/>
      <c r="AU36" s="9"/>
      <c r="AV36" s="9"/>
      <c r="AW36" s="9"/>
      <c r="AX36" s="9"/>
      <c r="AY36" s="9"/>
      <c r="AZ36" s="9"/>
      <c r="BA36" s="9"/>
      <c r="BB36" s="9"/>
      <c r="BC36" s="12"/>
      <c r="BD36" s="9"/>
      <c r="BE36" s="9"/>
      <c r="BF36" s="9"/>
      <c r="BG36" s="9"/>
      <c r="BH36" s="9"/>
      <c r="BI36" s="9"/>
      <c r="BJ36" s="9"/>
      <c r="BK36" s="9"/>
      <c r="BL36" s="9"/>
      <c r="BM36" s="9"/>
      <c r="BN36" s="9"/>
      <c r="BO36" s="9"/>
      <c r="BP36" s="9"/>
      <c r="BQ36" s="13"/>
      <c r="BR36" s="13"/>
      <c r="BS36" s="13"/>
      <c r="BT36" s="13"/>
      <c r="BU36" s="13"/>
      <c r="BV36" s="13"/>
      <c r="BW36" s="13"/>
      <c r="BX36" s="13"/>
      <c r="BY36" s="13"/>
      <c r="BZ36" s="13"/>
      <c r="CA36" s="13"/>
      <c r="CB36" s="14"/>
      <c r="CC36" s="14"/>
      <c r="CD36" s="146"/>
      <c r="CE36" s="146"/>
      <c r="CF36" s="147"/>
      <c r="CG36" s="147"/>
      <c r="CH36" s="147"/>
      <c r="CI36" s="147"/>
      <c r="CJ36" s="147"/>
      <c r="CK36" s="146"/>
      <c r="CL36" s="14"/>
      <c r="CM36" s="41" t="str">
        <f t="shared" si="32"/>
        <v>gelb</v>
      </c>
      <c r="CN36" s="148" t="b">
        <f t="shared" si="1"/>
        <v>0</v>
      </c>
      <c r="CO36" s="148" t="b">
        <f t="shared" si="2"/>
        <v>0</v>
      </c>
      <c r="CP36" s="148" t="b">
        <f t="shared" si="3"/>
        <v>0</v>
      </c>
      <c r="CQ36" s="148" t="str">
        <f t="shared" si="4"/>
        <v>FALSCH</v>
      </c>
      <c r="CR36" s="148" t="str">
        <f t="shared" si="5"/>
        <v>FALSCH</v>
      </c>
      <c r="CS36" s="149" t="b">
        <f t="shared" si="6"/>
        <v>0</v>
      </c>
      <c r="CT36" s="148" t="b">
        <f t="shared" si="7"/>
        <v>0</v>
      </c>
      <c r="CU36" s="149" t="str">
        <f t="shared" si="22"/>
        <v>FALSCH</v>
      </c>
      <c r="CV36" s="149" t="str">
        <f t="shared" si="8"/>
        <v>FALSCH</v>
      </c>
      <c r="CW36" s="148" t="b">
        <f t="shared" si="9"/>
        <v>0</v>
      </c>
      <c r="CX36" s="148" t="str">
        <f t="shared" si="10"/>
        <v>FALSCH</v>
      </c>
      <c r="CY36" s="148" t="str">
        <f t="shared" si="11"/>
        <v>FALSCH</v>
      </c>
      <c r="CZ36" s="148" t="b">
        <f t="shared" si="12"/>
        <v>0</v>
      </c>
      <c r="DA36" s="148" t="b">
        <f t="shared" si="13"/>
        <v>0</v>
      </c>
      <c r="DB36" s="148" t="e">
        <f t="shared" si="14"/>
        <v>#DIV/0!</v>
      </c>
      <c r="DC36" s="149" t="e">
        <f t="shared" si="33"/>
        <v>#DIV/0!</v>
      </c>
      <c r="DD36" s="148" t="e">
        <f t="shared" si="15"/>
        <v>#DIV/0!</v>
      </c>
      <c r="DE36" s="149" t="e">
        <f t="shared" si="34"/>
        <v>#DIV/0!</v>
      </c>
      <c r="DF36" s="150" t="e">
        <f t="shared" si="16"/>
        <v>#DIV/0!</v>
      </c>
      <c r="DG36" s="149" t="e">
        <f t="shared" si="35"/>
        <v>#DIV/0!</v>
      </c>
      <c r="DH36" s="148">
        <f t="shared" si="17"/>
        <v>0</v>
      </c>
      <c r="DI36" s="148">
        <f t="shared" si="36"/>
        <v>0</v>
      </c>
      <c r="DJ36" s="148">
        <f t="shared" si="18"/>
        <v>0</v>
      </c>
      <c r="DK36" s="148">
        <f t="shared" si="37"/>
        <v>0</v>
      </c>
      <c r="DL36" s="148">
        <f t="shared" si="19"/>
        <v>0</v>
      </c>
      <c r="DM36" s="148"/>
      <c r="DN36" s="148">
        <f t="shared" si="28"/>
        <v>0</v>
      </c>
      <c r="DO36" s="149">
        <f t="shared" si="38"/>
        <v>0</v>
      </c>
      <c r="DP36" s="148">
        <f t="shared" si="20"/>
        <v>0</v>
      </c>
      <c r="DQ36" s="149">
        <f t="shared" si="39"/>
        <v>0</v>
      </c>
      <c r="DR36" s="148">
        <f t="shared" si="21"/>
        <v>0</v>
      </c>
      <c r="DS36" s="149">
        <f t="shared" si="40"/>
        <v>0</v>
      </c>
      <c r="DT36" s="148">
        <f t="shared" si="41"/>
        <v>0</v>
      </c>
      <c r="DU36" s="149"/>
    </row>
    <row r="37" spans="1:125" x14ac:dyDescent="0.25">
      <c r="A37" s="145">
        <v>32</v>
      </c>
      <c r="B37" s="5"/>
      <c r="C37" s="6"/>
      <c r="D37" s="5"/>
      <c r="E37" s="7"/>
      <c r="F37" s="8"/>
      <c r="G37" s="5"/>
      <c r="H37" s="9"/>
      <c r="I37" s="5"/>
      <c r="J37" s="5"/>
      <c r="K37" s="5"/>
      <c r="L37" s="10"/>
      <c r="M37" s="5"/>
      <c r="N37" s="5"/>
      <c r="O37" s="7"/>
      <c r="P37" s="8"/>
      <c r="Q37" s="5"/>
      <c r="R37" s="5"/>
      <c r="S37" s="5"/>
      <c r="T37" s="5"/>
      <c r="U37" s="5"/>
      <c r="V37" s="9"/>
      <c r="W37" s="9"/>
      <c r="X37" s="9"/>
      <c r="Y37" s="10"/>
      <c r="Z37" s="9"/>
      <c r="AA37" s="9"/>
      <c r="AB37" s="10"/>
      <c r="AC37" s="9"/>
      <c r="AD37" s="9"/>
      <c r="AE37" s="9"/>
      <c r="AF37" s="9"/>
      <c r="AG37" s="9"/>
      <c r="AH37" s="9"/>
      <c r="AI37" s="9"/>
      <c r="AJ37" s="9"/>
      <c r="AK37" s="9"/>
      <c r="AL37" s="9"/>
      <c r="AM37" s="9"/>
      <c r="AN37" s="9"/>
      <c r="AO37" s="9"/>
      <c r="AP37" s="11"/>
      <c r="AQ37" s="11"/>
      <c r="AR37" s="9"/>
      <c r="AS37" s="9"/>
      <c r="AT37" s="9"/>
      <c r="AU37" s="9"/>
      <c r="AV37" s="9"/>
      <c r="AW37" s="9"/>
      <c r="AX37" s="9"/>
      <c r="AY37" s="9"/>
      <c r="AZ37" s="9"/>
      <c r="BA37" s="9"/>
      <c r="BB37" s="9"/>
      <c r="BC37" s="12"/>
      <c r="BD37" s="9"/>
      <c r="BE37" s="9"/>
      <c r="BF37" s="9"/>
      <c r="BG37" s="9"/>
      <c r="BH37" s="9"/>
      <c r="BI37" s="9"/>
      <c r="BJ37" s="9"/>
      <c r="BK37" s="9"/>
      <c r="BL37" s="9"/>
      <c r="BM37" s="9"/>
      <c r="BN37" s="9"/>
      <c r="BO37" s="9"/>
      <c r="BP37" s="9"/>
      <c r="BQ37" s="13"/>
      <c r="BR37" s="13"/>
      <c r="BS37" s="13"/>
      <c r="BT37" s="13"/>
      <c r="BU37" s="13"/>
      <c r="BV37" s="13"/>
      <c r="BW37" s="13"/>
      <c r="BX37" s="13"/>
      <c r="BY37" s="13"/>
      <c r="BZ37" s="13"/>
      <c r="CA37" s="13"/>
      <c r="CB37" s="14"/>
      <c r="CC37" s="14"/>
      <c r="CD37" s="146"/>
      <c r="CE37" s="146"/>
      <c r="CF37" s="147"/>
      <c r="CG37" s="147"/>
      <c r="CH37" s="147"/>
      <c r="CI37" s="147"/>
      <c r="CJ37" s="147"/>
      <c r="CK37" s="146"/>
      <c r="CL37" s="14"/>
      <c r="CM37" s="41" t="str">
        <f t="shared" si="32"/>
        <v>gelb</v>
      </c>
      <c r="CN37" s="148" t="b">
        <f t="shared" si="1"/>
        <v>0</v>
      </c>
      <c r="CO37" s="148" t="b">
        <f t="shared" si="2"/>
        <v>0</v>
      </c>
      <c r="CP37" s="148" t="b">
        <f t="shared" si="3"/>
        <v>0</v>
      </c>
      <c r="CQ37" s="148" t="str">
        <f t="shared" si="4"/>
        <v>FALSCH</v>
      </c>
      <c r="CR37" s="148" t="str">
        <f t="shared" si="5"/>
        <v>FALSCH</v>
      </c>
      <c r="CS37" s="149" t="b">
        <f t="shared" si="6"/>
        <v>0</v>
      </c>
      <c r="CT37" s="148" t="b">
        <f t="shared" si="7"/>
        <v>0</v>
      </c>
      <c r="CU37" s="149" t="str">
        <f t="shared" si="22"/>
        <v>FALSCH</v>
      </c>
      <c r="CV37" s="149" t="str">
        <f t="shared" si="8"/>
        <v>FALSCH</v>
      </c>
      <c r="CW37" s="148" t="b">
        <f t="shared" si="9"/>
        <v>0</v>
      </c>
      <c r="CX37" s="148" t="str">
        <f t="shared" si="10"/>
        <v>FALSCH</v>
      </c>
      <c r="CY37" s="148" t="str">
        <f t="shared" si="11"/>
        <v>FALSCH</v>
      </c>
      <c r="CZ37" s="148" t="b">
        <f t="shared" si="12"/>
        <v>0</v>
      </c>
      <c r="DA37" s="148" t="b">
        <f t="shared" si="13"/>
        <v>0</v>
      </c>
      <c r="DB37" s="148" t="e">
        <f t="shared" si="14"/>
        <v>#DIV/0!</v>
      </c>
      <c r="DC37" s="149" t="e">
        <f t="shared" si="33"/>
        <v>#DIV/0!</v>
      </c>
      <c r="DD37" s="148" t="e">
        <f t="shared" si="15"/>
        <v>#DIV/0!</v>
      </c>
      <c r="DE37" s="149" t="e">
        <f t="shared" si="34"/>
        <v>#DIV/0!</v>
      </c>
      <c r="DF37" s="150" t="e">
        <f t="shared" si="16"/>
        <v>#DIV/0!</v>
      </c>
      <c r="DG37" s="149" t="e">
        <f t="shared" si="35"/>
        <v>#DIV/0!</v>
      </c>
      <c r="DH37" s="148">
        <f t="shared" si="17"/>
        <v>0</v>
      </c>
      <c r="DI37" s="148">
        <f t="shared" si="36"/>
        <v>0</v>
      </c>
      <c r="DJ37" s="148">
        <f t="shared" si="18"/>
        <v>0</v>
      </c>
      <c r="DK37" s="148">
        <f t="shared" si="37"/>
        <v>0</v>
      </c>
      <c r="DL37" s="148">
        <f t="shared" si="19"/>
        <v>0</v>
      </c>
      <c r="DM37" s="148"/>
      <c r="DN37" s="148">
        <f t="shared" si="28"/>
        <v>0</v>
      </c>
      <c r="DO37" s="149">
        <f t="shared" si="38"/>
        <v>0</v>
      </c>
      <c r="DP37" s="148">
        <f t="shared" si="20"/>
        <v>0</v>
      </c>
      <c r="DQ37" s="149">
        <f t="shared" si="39"/>
        <v>0</v>
      </c>
      <c r="DR37" s="148">
        <f t="shared" si="21"/>
        <v>0</v>
      </c>
      <c r="DS37" s="149">
        <f t="shared" si="40"/>
        <v>0</v>
      </c>
      <c r="DT37" s="148">
        <f t="shared" si="41"/>
        <v>0</v>
      </c>
      <c r="DU37" s="149"/>
    </row>
    <row r="38" spans="1:125" x14ac:dyDescent="0.25">
      <c r="A38" s="145">
        <v>33</v>
      </c>
      <c r="B38" s="5"/>
      <c r="C38" s="6"/>
      <c r="D38" s="5"/>
      <c r="E38" s="7"/>
      <c r="F38" s="8"/>
      <c r="G38" s="5"/>
      <c r="H38" s="9"/>
      <c r="I38" s="5"/>
      <c r="J38" s="5"/>
      <c r="K38" s="5"/>
      <c r="L38" s="10"/>
      <c r="M38" s="5"/>
      <c r="N38" s="5"/>
      <c r="O38" s="7"/>
      <c r="P38" s="8"/>
      <c r="Q38" s="5"/>
      <c r="R38" s="5"/>
      <c r="S38" s="5"/>
      <c r="T38" s="5"/>
      <c r="U38" s="5"/>
      <c r="V38" s="9"/>
      <c r="W38" s="9"/>
      <c r="X38" s="9"/>
      <c r="Y38" s="10"/>
      <c r="Z38" s="9"/>
      <c r="AA38" s="9"/>
      <c r="AB38" s="10"/>
      <c r="AC38" s="9"/>
      <c r="AD38" s="9"/>
      <c r="AE38" s="9"/>
      <c r="AF38" s="9"/>
      <c r="AG38" s="9"/>
      <c r="AH38" s="9"/>
      <c r="AI38" s="9"/>
      <c r="AJ38" s="9"/>
      <c r="AK38" s="9"/>
      <c r="AL38" s="9"/>
      <c r="AM38" s="9"/>
      <c r="AN38" s="9"/>
      <c r="AO38" s="9"/>
      <c r="AP38" s="11"/>
      <c r="AQ38" s="11"/>
      <c r="AR38" s="9"/>
      <c r="AS38" s="9"/>
      <c r="AT38" s="9"/>
      <c r="AU38" s="9"/>
      <c r="AV38" s="9"/>
      <c r="AW38" s="9"/>
      <c r="AX38" s="9"/>
      <c r="AY38" s="9"/>
      <c r="AZ38" s="9"/>
      <c r="BA38" s="9"/>
      <c r="BB38" s="9"/>
      <c r="BC38" s="12"/>
      <c r="BD38" s="9"/>
      <c r="BE38" s="9"/>
      <c r="BF38" s="9"/>
      <c r="BG38" s="9"/>
      <c r="BH38" s="9"/>
      <c r="BI38" s="9"/>
      <c r="BJ38" s="9"/>
      <c r="BK38" s="9"/>
      <c r="BL38" s="9"/>
      <c r="BM38" s="9"/>
      <c r="BN38" s="9"/>
      <c r="BO38" s="9"/>
      <c r="BP38" s="9"/>
      <c r="BQ38" s="13"/>
      <c r="BR38" s="13"/>
      <c r="BS38" s="13"/>
      <c r="BT38" s="13"/>
      <c r="BU38" s="13"/>
      <c r="BV38" s="13"/>
      <c r="BW38" s="13"/>
      <c r="BX38" s="13"/>
      <c r="BY38" s="13"/>
      <c r="BZ38" s="13"/>
      <c r="CA38" s="13"/>
      <c r="CB38" s="14"/>
      <c r="CC38" s="14"/>
      <c r="CD38" s="146"/>
      <c r="CE38" s="146"/>
      <c r="CF38" s="147"/>
      <c r="CG38" s="147"/>
      <c r="CH38" s="147"/>
      <c r="CI38" s="147"/>
      <c r="CJ38" s="147"/>
      <c r="CK38" s="146"/>
      <c r="CL38" s="14"/>
      <c r="CM38" s="41" t="str">
        <f t="shared" si="32"/>
        <v>gelb</v>
      </c>
      <c r="CN38" s="148" t="b">
        <f t="shared" ref="CN38:CN55" si="42">IF(W38="hoch",1,IF(W38="mittel",0,IF(W38="gering",-1)))</f>
        <v>0</v>
      </c>
      <c r="CO38" s="148" t="b">
        <f t="shared" ref="CO38:CO55" si="43">IF(X38="sehr gut",1,IF(X38="mittel",0,IF(X38="schlecht",-1)))</f>
        <v>0</v>
      </c>
      <c r="CP38" s="148" t="b">
        <f t="shared" ref="CP38:CP55" si="44">IF(Y38="15 min. zu Fuß",1,IF(Y38="bis 15 km",0,IF(Y38="weiter als 15 km",-1)))</f>
        <v>0</v>
      </c>
      <c r="CQ38" s="148" t="str">
        <f t="shared" ref="CQ38:CQ55" si="45">IF(Z38="ja",1,IF(Z38="nein",-1,"FALSCH"))</f>
        <v>FALSCH</v>
      </c>
      <c r="CR38" s="148" t="str">
        <f t="shared" ref="CR38:CR55" si="46">IF(AH38="ja",-1,IF(AH38="nein",0,"FALSCH"))</f>
        <v>FALSCH</v>
      </c>
      <c r="CS38" s="149" t="b">
        <f t="shared" ref="CS38:CS55" si="47">IF(AL38="neuwertig",1,IF(AL38="gut",0.5,IF(AL38="mittel",-0.5,IF(AL38="schlecht",-1))))</f>
        <v>0</v>
      </c>
      <c r="CT38" s="148" t="b">
        <f t="shared" ref="CT38:CT55" si="48">IF(AM38="neuwertig",1,IF(AM38="gut",0.5,IF(AM38="mittel",-0.5,IF(AM38="schlecht",-1))))</f>
        <v>0</v>
      </c>
      <c r="CU38" s="149" t="str">
        <f t="shared" si="22"/>
        <v>FALSCH</v>
      </c>
      <c r="CV38" s="149" t="str">
        <f t="shared" ref="CV38:CV55" si="49">IF(AO38="","FALSCH",IF(AO38&gt;=2012,1,IF(AO38&lt;2002,-1,IF(AO38&gt;=2002,0))))</f>
        <v>FALSCH</v>
      </c>
      <c r="CW38" s="148" t="b">
        <f t="shared" ref="CW38:CW55" si="50">IF(AP38="sehr hoch",1,IF(AP38="hoch",0.5,IF(AP38="mittel",-0.5,IF(AP38="gering",-1))))</f>
        <v>0</v>
      </c>
      <c r="CX38" s="148" t="str">
        <f t="shared" ref="CX38:CX55" si="51">IF(AR38="ja",1,IF(AR38="nein",-1,"FALSCH"))</f>
        <v>FALSCH</v>
      </c>
      <c r="CY38" s="148" t="str">
        <f t="shared" ref="CY38:CY55" si="52">IF(AS38="ja",1,IF(AS38="nein",-1,"FALSCH"))</f>
        <v>FALSCH</v>
      </c>
      <c r="CZ38" s="148" t="b">
        <f t="shared" ref="CZ38:CZ55" si="53">IF(AT38="gegeben",1,IF(AT38="leicht umsetzbar",0,IF(AT38="nicht umsetzbar",-1)))</f>
        <v>0</v>
      </c>
      <c r="DA38" s="148" t="b">
        <f t="shared" ref="DA38:DA55" si="54">IF(AU38="Die Gruppen sind vollständig ausgelastet",1,IF(AU38="Es sind vorübergehend noch Kapazitäten an Kinderbetreuungsplätzen frei",0,IF(AU38="Die Gruppen sind nicht ausgelastet",-1)))</f>
        <v>0</v>
      </c>
      <c r="DB38" s="148" t="e">
        <f t="shared" ref="DB38:DB55" si="55">AV38/AW38</f>
        <v>#DIV/0!</v>
      </c>
      <c r="DC38" s="149" t="e">
        <f t="shared" si="33"/>
        <v>#DIV/0!</v>
      </c>
      <c r="DD38" s="148" t="e">
        <f t="shared" ref="DD38:DD55" si="56">(100*AX38)/AY38</f>
        <v>#DIV/0!</v>
      </c>
      <c r="DE38" s="149" t="e">
        <f t="shared" si="34"/>
        <v>#DIV/0!</v>
      </c>
      <c r="DF38" s="150" t="e">
        <f t="shared" ref="DF38:DF55" si="57">(100*BB38)/(BA38*365)</f>
        <v>#DIV/0!</v>
      </c>
      <c r="DG38" s="149" t="e">
        <f t="shared" si="35"/>
        <v>#DIV/0!</v>
      </c>
      <c r="DH38" s="148">
        <f t="shared" ref="DH38:DH55" si="58">(BC38+BD38+BE38)/3</f>
        <v>0</v>
      </c>
      <c r="DI38" s="148">
        <f t="shared" si="36"/>
        <v>0</v>
      </c>
      <c r="DJ38" s="148">
        <f t="shared" ref="DJ38:DJ55" si="59">(BF38+BG38+BH38)/3</f>
        <v>0</v>
      </c>
      <c r="DK38" s="148">
        <f t="shared" si="37"/>
        <v>0</v>
      </c>
      <c r="DL38" s="148">
        <f t="shared" ref="DL38:DL55" si="60">(BJ38+BK38+BL38)/3</f>
        <v>0</v>
      </c>
      <c r="DM38" s="148"/>
      <c r="DN38" s="148">
        <f t="shared" si="28"/>
        <v>0</v>
      </c>
      <c r="DO38" s="149">
        <f t="shared" si="38"/>
        <v>0</v>
      </c>
      <c r="DP38" s="148">
        <f t="shared" ref="DP38:DP55" si="61">(BT38+BU38+BV38)/3</f>
        <v>0</v>
      </c>
      <c r="DQ38" s="149">
        <f t="shared" si="39"/>
        <v>0</v>
      </c>
      <c r="DR38" s="148">
        <f t="shared" ref="DR38:DR55" si="62">(BW38+BX38+BY38)/3</f>
        <v>0</v>
      </c>
      <c r="DS38" s="149">
        <f t="shared" si="40"/>
        <v>0</v>
      </c>
      <c r="DT38" s="148">
        <f>SUM(CN38:CZ38)+DI38+DK38+DM38+DO38+DQ38+DS38</f>
        <v>0</v>
      </c>
      <c r="DU38" s="149"/>
    </row>
    <row r="39" spans="1:125" x14ac:dyDescent="0.25">
      <c r="A39" s="145">
        <v>34</v>
      </c>
      <c r="B39" s="5"/>
      <c r="C39" s="6"/>
      <c r="D39" s="5"/>
      <c r="E39" s="7"/>
      <c r="F39" s="8"/>
      <c r="G39" s="5"/>
      <c r="H39" s="9"/>
      <c r="I39" s="5"/>
      <c r="J39" s="5"/>
      <c r="K39" s="5"/>
      <c r="L39" s="10"/>
      <c r="M39" s="5"/>
      <c r="N39" s="5"/>
      <c r="O39" s="7"/>
      <c r="P39" s="8"/>
      <c r="Q39" s="5"/>
      <c r="R39" s="5"/>
      <c r="S39" s="5"/>
      <c r="T39" s="5"/>
      <c r="U39" s="5"/>
      <c r="V39" s="9"/>
      <c r="W39" s="9"/>
      <c r="X39" s="9"/>
      <c r="Y39" s="10"/>
      <c r="Z39" s="9"/>
      <c r="AA39" s="9"/>
      <c r="AB39" s="10"/>
      <c r="AC39" s="9"/>
      <c r="AD39" s="9"/>
      <c r="AE39" s="9"/>
      <c r="AF39" s="9"/>
      <c r="AG39" s="9"/>
      <c r="AH39" s="9"/>
      <c r="AI39" s="9"/>
      <c r="AJ39" s="9"/>
      <c r="AK39" s="9"/>
      <c r="AL39" s="9"/>
      <c r="AM39" s="9"/>
      <c r="AN39" s="9"/>
      <c r="AO39" s="9"/>
      <c r="AP39" s="11"/>
      <c r="AQ39" s="11"/>
      <c r="AR39" s="9"/>
      <c r="AS39" s="9"/>
      <c r="AT39" s="9"/>
      <c r="AU39" s="9"/>
      <c r="AV39" s="9"/>
      <c r="AW39" s="9"/>
      <c r="AX39" s="9"/>
      <c r="AY39" s="9"/>
      <c r="AZ39" s="9"/>
      <c r="BA39" s="9"/>
      <c r="BB39" s="9"/>
      <c r="BC39" s="12"/>
      <c r="BD39" s="9"/>
      <c r="BE39" s="9"/>
      <c r="BF39" s="9"/>
      <c r="BG39" s="9"/>
      <c r="BH39" s="9"/>
      <c r="BI39" s="9"/>
      <c r="BJ39" s="9"/>
      <c r="BK39" s="9"/>
      <c r="BL39" s="9"/>
      <c r="BM39" s="9"/>
      <c r="BN39" s="9"/>
      <c r="BO39" s="9"/>
      <c r="BP39" s="9"/>
      <c r="BQ39" s="13"/>
      <c r="BR39" s="13"/>
      <c r="BS39" s="13"/>
      <c r="BT39" s="13"/>
      <c r="BU39" s="13"/>
      <c r="BV39" s="13"/>
      <c r="BW39" s="13"/>
      <c r="BX39" s="13"/>
      <c r="BY39" s="13"/>
      <c r="BZ39" s="13"/>
      <c r="CA39" s="13"/>
      <c r="CB39" s="14"/>
      <c r="CC39" s="14"/>
      <c r="CD39" s="146"/>
      <c r="CE39" s="146"/>
      <c r="CF39" s="147"/>
      <c r="CG39" s="147"/>
      <c r="CH39" s="147"/>
      <c r="CI39" s="147"/>
      <c r="CJ39" s="147"/>
      <c r="CK39" s="146"/>
      <c r="CL39" s="14"/>
      <c r="CM39" s="41" t="str">
        <f t="shared" ref="CM39:CM55" si="63">IF(DT39&gt;=10,"grün",IF(DT39&lt;-10,"rot","gelb"))</f>
        <v>gelb</v>
      </c>
      <c r="CN39" s="148" t="b">
        <f t="shared" si="42"/>
        <v>0</v>
      </c>
      <c r="CO39" s="148" t="b">
        <f t="shared" si="43"/>
        <v>0</v>
      </c>
      <c r="CP39" s="148" t="b">
        <f t="shared" si="44"/>
        <v>0</v>
      </c>
      <c r="CQ39" s="148" t="str">
        <f t="shared" si="45"/>
        <v>FALSCH</v>
      </c>
      <c r="CR39" s="148" t="str">
        <f t="shared" si="46"/>
        <v>FALSCH</v>
      </c>
      <c r="CS39" s="149" t="b">
        <f t="shared" si="47"/>
        <v>0</v>
      </c>
      <c r="CT39" s="148" t="b">
        <f t="shared" si="48"/>
        <v>0</v>
      </c>
      <c r="CU39" s="149" t="str">
        <f t="shared" ref="CU39:CU55" si="64">IF(AN39="","FALSCH",IF(AN39&gt;=2012,1,IF(AN39&lt;2002,-1,IF(AN39&gt;=2002,0))))</f>
        <v>FALSCH</v>
      </c>
      <c r="CV39" s="149" t="str">
        <f t="shared" si="49"/>
        <v>FALSCH</v>
      </c>
      <c r="CW39" s="148" t="b">
        <f t="shared" si="50"/>
        <v>0</v>
      </c>
      <c r="CX39" s="148" t="str">
        <f t="shared" si="51"/>
        <v>FALSCH</v>
      </c>
      <c r="CY39" s="148" t="str">
        <f t="shared" si="52"/>
        <v>FALSCH</v>
      </c>
      <c r="CZ39" s="148" t="b">
        <f t="shared" si="53"/>
        <v>0</v>
      </c>
      <c r="DA39" s="148" t="b">
        <f t="shared" si="54"/>
        <v>0</v>
      </c>
      <c r="DB39" s="148" t="e">
        <f t="shared" si="55"/>
        <v>#DIV/0!</v>
      </c>
      <c r="DC39" s="149" t="e">
        <f t="shared" ref="DC39:DC55" si="65">IF(DB39&lt;15,1,IF(DB39&gt;=15,0,IF(DB39&gt;25,-1)))</f>
        <v>#DIV/0!</v>
      </c>
      <c r="DD39" s="148" t="e">
        <f t="shared" si="56"/>
        <v>#DIV/0!</v>
      </c>
      <c r="DE39" s="149" t="e">
        <f t="shared" ref="DE39:DE55" si="66">IF(DD39&lt;5,-1,IF(DD39&gt;=15,1,IF(DD39&gt;=5,0)))</f>
        <v>#DIV/0!</v>
      </c>
      <c r="DF39" s="150" t="e">
        <f t="shared" si="57"/>
        <v>#DIV/0!</v>
      </c>
      <c r="DG39" s="149" t="e">
        <f t="shared" ref="DG39:DG55" si="67">IF(DF39&lt;5,-1,IF(DF39&gt;=15,1,IF(DF39&gt;=5,0)))</f>
        <v>#DIV/0!</v>
      </c>
      <c r="DH39" s="148">
        <f t="shared" si="58"/>
        <v>0</v>
      </c>
      <c r="DI39" s="148">
        <f t="shared" ref="DI39:DI55" si="68">IF(DH39=0,0,IF(DH39&lt;2500,1,IF(DH39&gt;=5000,-1,IF(DH39&gt;=2500,0))))</f>
        <v>0</v>
      </c>
      <c r="DJ39" s="148">
        <f t="shared" si="59"/>
        <v>0</v>
      </c>
      <c r="DK39" s="148">
        <f t="shared" ref="DK39:DK55" si="69">IF(DJ39=0,0,IF(DJ39&lt;150,1,IF(DJ39&gt;=250,-1,IF(DJ39&gt;=150,0))))</f>
        <v>0</v>
      </c>
      <c r="DL39" s="148">
        <f t="shared" si="60"/>
        <v>0</v>
      </c>
      <c r="DM39" s="148"/>
      <c r="DN39" s="148">
        <f t="shared" ref="DN39:DN55" si="70">(BQ39+BR39+BS39)/3</f>
        <v>0</v>
      </c>
      <c r="DO39" s="149">
        <f t="shared" ref="DO39:DO55" si="71">IF(DN39=0,0,IF(DN39&lt;2500,1,IF(DN39&gt;=5000,-1,IF(DN39&gt;=2500,0))))</f>
        <v>0</v>
      </c>
      <c r="DP39" s="148">
        <f t="shared" si="61"/>
        <v>0</v>
      </c>
      <c r="DQ39" s="149">
        <f t="shared" ref="DQ39:DQ55" si="72">IF(DP39=0,0,IF(DP39&lt;1000,1,IF(DP39&gt;=2500,-1,IF(DP39&gt;=1000,0))))</f>
        <v>0</v>
      </c>
      <c r="DR39" s="148">
        <f t="shared" si="62"/>
        <v>0</v>
      </c>
      <c r="DS39" s="149">
        <f t="shared" ref="DS39:DS55" si="73">IF(DR39=0,0,IF(DR39&lt;500,-1,IF(DR39&gt;=1500,1,IF(DR39&gt;=500,0))))</f>
        <v>0</v>
      </c>
      <c r="DT39" s="148">
        <f t="shared" ref="DT39:DT55" si="74">SUM(CN39:CZ39)+DI39+DK39+DM39+DO39+DQ39+DS39</f>
        <v>0</v>
      </c>
      <c r="DU39" s="149"/>
    </row>
    <row r="40" spans="1:125" x14ac:dyDescent="0.25">
      <c r="A40" s="145">
        <v>35</v>
      </c>
      <c r="B40" s="5"/>
      <c r="C40" s="6"/>
      <c r="D40" s="5"/>
      <c r="E40" s="7"/>
      <c r="F40" s="8"/>
      <c r="G40" s="5"/>
      <c r="H40" s="9"/>
      <c r="I40" s="5"/>
      <c r="J40" s="5"/>
      <c r="K40" s="5"/>
      <c r="L40" s="10"/>
      <c r="M40" s="5"/>
      <c r="N40" s="5"/>
      <c r="O40" s="7"/>
      <c r="P40" s="8"/>
      <c r="Q40" s="5"/>
      <c r="R40" s="5"/>
      <c r="S40" s="5"/>
      <c r="T40" s="5"/>
      <c r="U40" s="5"/>
      <c r="V40" s="9"/>
      <c r="W40" s="9"/>
      <c r="X40" s="9"/>
      <c r="Y40" s="10"/>
      <c r="Z40" s="9"/>
      <c r="AA40" s="9"/>
      <c r="AB40" s="10"/>
      <c r="AC40" s="9"/>
      <c r="AD40" s="9"/>
      <c r="AE40" s="9"/>
      <c r="AF40" s="9"/>
      <c r="AG40" s="9"/>
      <c r="AH40" s="9"/>
      <c r="AI40" s="9"/>
      <c r="AJ40" s="9"/>
      <c r="AK40" s="9"/>
      <c r="AL40" s="9"/>
      <c r="AM40" s="9"/>
      <c r="AN40" s="9"/>
      <c r="AO40" s="9"/>
      <c r="AP40" s="11"/>
      <c r="AQ40" s="11"/>
      <c r="AR40" s="9"/>
      <c r="AS40" s="9"/>
      <c r="AT40" s="9"/>
      <c r="AU40" s="9"/>
      <c r="AV40" s="9"/>
      <c r="AW40" s="9"/>
      <c r="AX40" s="9"/>
      <c r="AY40" s="9"/>
      <c r="AZ40" s="9"/>
      <c r="BA40" s="9"/>
      <c r="BB40" s="9"/>
      <c r="BC40" s="12"/>
      <c r="BD40" s="9"/>
      <c r="BE40" s="9"/>
      <c r="BF40" s="9"/>
      <c r="BG40" s="9"/>
      <c r="BH40" s="9"/>
      <c r="BI40" s="9"/>
      <c r="BJ40" s="9"/>
      <c r="BK40" s="9"/>
      <c r="BL40" s="9"/>
      <c r="BM40" s="9"/>
      <c r="BN40" s="9"/>
      <c r="BO40" s="9"/>
      <c r="BP40" s="9"/>
      <c r="BQ40" s="13"/>
      <c r="BR40" s="13"/>
      <c r="BS40" s="13"/>
      <c r="BT40" s="13"/>
      <c r="BU40" s="13"/>
      <c r="BV40" s="13"/>
      <c r="BW40" s="13"/>
      <c r="BX40" s="13"/>
      <c r="BY40" s="13"/>
      <c r="BZ40" s="13"/>
      <c r="CA40" s="13"/>
      <c r="CB40" s="14"/>
      <c r="CC40" s="14"/>
      <c r="CD40" s="146"/>
      <c r="CE40" s="146"/>
      <c r="CF40" s="147"/>
      <c r="CG40" s="147"/>
      <c r="CH40" s="147"/>
      <c r="CI40" s="147"/>
      <c r="CJ40" s="147"/>
      <c r="CK40" s="146"/>
      <c r="CL40" s="14"/>
      <c r="CM40" s="41" t="str">
        <f t="shared" si="63"/>
        <v>gelb</v>
      </c>
      <c r="CN40" s="148" t="b">
        <f t="shared" si="42"/>
        <v>0</v>
      </c>
      <c r="CO40" s="148" t="b">
        <f t="shared" si="43"/>
        <v>0</v>
      </c>
      <c r="CP40" s="148" t="b">
        <f t="shared" si="44"/>
        <v>0</v>
      </c>
      <c r="CQ40" s="148" t="str">
        <f t="shared" si="45"/>
        <v>FALSCH</v>
      </c>
      <c r="CR40" s="148" t="str">
        <f t="shared" si="46"/>
        <v>FALSCH</v>
      </c>
      <c r="CS40" s="149" t="b">
        <f t="shared" si="47"/>
        <v>0</v>
      </c>
      <c r="CT40" s="148" t="b">
        <f t="shared" si="48"/>
        <v>0</v>
      </c>
      <c r="CU40" s="149" t="str">
        <f t="shared" si="64"/>
        <v>FALSCH</v>
      </c>
      <c r="CV40" s="149" t="str">
        <f t="shared" si="49"/>
        <v>FALSCH</v>
      </c>
      <c r="CW40" s="148" t="b">
        <f t="shared" si="50"/>
        <v>0</v>
      </c>
      <c r="CX40" s="148" t="str">
        <f t="shared" si="51"/>
        <v>FALSCH</v>
      </c>
      <c r="CY40" s="148" t="str">
        <f t="shared" si="52"/>
        <v>FALSCH</v>
      </c>
      <c r="CZ40" s="148" t="b">
        <f t="shared" si="53"/>
        <v>0</v>
      </c>
      <c r="DA40" s="148" t="b">
        <f t="shared" si="54"/>
        <v>0</v>
      </c>
      <c r="DB40" s="148" t="e">
        <f t="shared" si="55"/>
        <v>#DIV/0!</v>
      </c>
      <c r="DC40" s="149" t="e">
        <f t="shared" si="65"/>
        <v>#DIV/0!</v>
      </c>
      <c r="DD40" s="148" t="e">
        <f t="shared" si="56"/>
        <v>#DIV/0!</v>
      </c>
      <c r="DE40" s="149" t="e">
        <f t="shared" si="66"/>
        <v>#DIV/0!</v>
      </c>
      <c r="DF40" s="150" t="e">
        <f t="shared" si="57"/>
        <v>#DIV/0!</v>
      </c>
      <c r="DG40" s="149" t="e">
        <f t="shared" si="67"/>
        <v>#DIV/0!</v>
      </c>
      <c r="DH40" s="148">
        <f t="shared" si="58"/>
        <v>0</v>
      </c>
      <c r="DI40" s="148">
        <f t="shared" si="68"/>
        <v>0</v>
      </c>
      <c r="DJ40" s="148">
        <f t="shared" si="59"/>
        <v>0</v>
      </c>
      <c r="DK40" s="148">
        <f t="shared" si="69"/>
        <v>0</v>
      </c>
      <c r="DL40" s="148">
        <f t="shared" si="60"/>
        <v>0</v>
      </c>
      <c r="DM40" s="148"/>
      <c r="DN40" s="148">
        <f t="shared" si="70"/>
        <v>0</v>
      </c>
      <c r="DO40" s="149">
        <f t="shared" si="71"/>
        <v>0</v>
      </c>
      <c r="DP40" s="148">
        <f t="shared" si="61"/>
        <v>0</v>
      </c>
      <c r="DQ40" s="149">
        <f t="shared" si="72"/>
        <v>0</v>
      </c>
      <c r="DR40" s="148">
        <f t="shared" si="62"/>
        <v>0</v>
      </c>
      <c r="DS40" s="149">
        <f t="shared" si="73"/>
        <v>0</v>
      </c>
      <c r="DT40" s="148">
        <f t="shared" si="74"/>
        <v>0</v>
      </c>
      <c r="DU40" s="149"/>
    </row>
    <row r="41" spans="1:125" x14ac:dyDescent="0.25">
      <c r="A41" s="145">
        <v>36</v>
      </c>
      <c r="B41" s="5"/>
      <c r="C41" s="6"/>
      <c r="D41" s="5"/>
      <c r="E41" s="7"/>
      <c r="F41" s="8"/>
      <c r="G41" s="5"/>
      <c r="H41" s="9"/>
      <c r="I41" s="5"/>
      <c r="J41" s="5"/>
      <c r="K41" s="5"/>
      <c r="L41" s="10"/>
      <c r="M41" s="5"/>
      <c r="N41" s="5"/>
      <c r="O41" s="7"/>
      <c r="P41" s="8"/>
      <c r="Q41" s="5"/>
      <c r="R41" s="5"/>
      <c r="S41" s="5"/>
      <c r="T41" s="5"/>
      <c r="U41" s="5"/>
      <c r="V41" s="9"/>
      <c r="W41" s="9"/>
      <c r="X41" s="9"/>
      <c r="Y41" s="10"/>
      <c r="Z41" s="9"/>
      <c r="AA41" s="9"/>
      <c r="AB41" s="10"/>
      <c r="AC41" s="9"/>
      <c r="AD41" s="9"/>
      <c r="AE41" s="9"/>
      <c r="AF41" s="9"/>
      <c r="AG41" s="9"/>
      <c r="AH41" s="9"/>
      <c r="AI41" s="9"/>
      <c r="AJ41" s="9"/>
      <c r="AK41" s="9"/>
      <c r="AL41" s="9"/>
      <c r="AM41" s="9"/>
      <c r="AN41" s="9"/>
      <c r="AO41" s="9"/>
      <c r="AP41" s="11"/>
      <c r="AQ41" s="11"/>
      <c r="AR41" s="9"/>
      <c r="AS41" s="9"/>
      <c r="AT41" s="9"/>
      <c r="AU41" s="9"/>
      <c r="AV41" s="9"/>
      <c r="AW41" s="9"/>
      <c r="AX41" s="9"/>
      <c r="AY41" s="9"/>
      <c r="AZ41" s="9"/>
      <c r="BA41" s="9"/>
      <c r="BB41" s="9"/>
      <c r="BC41" s="12"/>
      <c r="BD41" s="9"/>
      <c r="BE41" s="9"/>
      <c r="BF41" s="9"/>
      <c r="BG41" s="9"/>
      <c r="BH41" s="9"/>
      <c r="BI41" s="9"/>
      <c r="BJ41" s="9"/>
      <c r="BK41" s="9"/>
      <c r="BL41" s="9"/>
      <c r="BM41" s="9"/>
      <c r="BN41" s="9"/>
      <c r="BO41" s="9"/>
      <c r="BP41" s="9"/>
      <c r="BQ41" s="13"/>
      <c r="BR41" s="13"/>
      <c r="BS41" s="13"/>
      <c r="BT41" s="13"/>
      <c r="BU41" s="13"/>
      <c r="BV41" s="13"/>
      <c r="BW41" s="13"/>
      <c r="BX41" s="13"/>
      <c r="BY41" s="13"/>
      <c r="BZ41" s="13"/>
      <c r="CA41" s="13"/>
      <c r="CB41" s="14"/>
      <c r="CC41" s="14"/>
      <c r="CD41" s="146"/>
      <c r="CE41" s="146"/>
      <c r="CF41" s="147"/>
      <c r="CG41" s="147"/>
      <c r="CH41" s="147"/>
      <c r="CI41" s="147"/>
      <c r="CJ41" s="147"/>
      <c r="CK41" s="146"/>
      <c r="CL41" s="14"/>
      <c r="CM41" s="41" t="str">
        <f t="shared" si="63"/>
        <v>gelb</v>
      </c>
      <c r="CN41" s="148" t="b">
        <f t="shared" si="42"/>
        <v>0</v>
      </c>
      <c r="CO41" s="148" t="b">
        <f t="shared" si="43"/>
        <v>0</v>
      </c>
      <c r="CP41" s="148" t="b">
        <f t="shared" si="44"/>
        <v>0</v>
      </c>
      <c r="CQ41" s="148" t="str">
        <f t="shared" si="45"/>
        <v>FALSCH</v>
      </c>
      <c r="CR41" s="148" t="str">
        <f t="shared" si="46"/>
        <v>FALSCH</v>
      </c>
      <c r="CS41" s="149" t="b">
        <f t="shared" si="47"/>
        <v>0</v>
      </c>
      <c r="CT41" s="148" t="b">
        <f t="shared" si="48"/>
        <v>0</v>
      </c>
      <c r="CU41" s="149" t="str">
        <f t="shared" si="64"/>
        <v>FALSCH</v>
      </c>
      <c r="CV41" s="149" t="str">
        <f t="shared" si="49"/>
        <v>FALSCH</v>
      </c>
      <c r="CW41" s="148" t="b">
        <f t="shared" si="50"/>
        <v>0</v>
      </c>
      <c r="CX41" s="148" t="str">
        <f t="shared" si="51"/>
        <v>FALSCH</v>
      </c>
      <c r="CY41" s="148" t="str">
        <f t="shared" si="52"/>
        <v>FALSCH</v>
      </c>
      <c r="CZ41" s="148" t="b">
        <f t="shared" si="53"/>
        <v>0</v>
      </c>
      <c r="DA41" s="148" t="b">
        <f t="shared" si="54"/>
        <v>0</v>
      </c>
      <c r="DB41" s="148" t="e">
        <f t="shared" si="55"/>
        <v>#DIV/0!</v>
      </c>
      <c r="DC41" s="149" t="e">
        <f t="shared" si="65"/>
        <v>#DIV/0!</v>
      </c>
      <c r="DD41" s="148" t="e">
        <f t="shared" si="56"/>
        <v>#DIV/0!</v>
      </c>
      <c r="DE41" s="149" t="e">
        <f t="shared" si="66"/>
        <v>#DIV/0!</v>
      </c>
      <c r="DF41" s="150" t="e">
        <f t="shared" si="57"/>
        <v>#DIV/0!</v>
      </c>
      <c r="DG41" s="149" t="e">
        <f t="shared" si="67"/>
        <v>#DIV/0!</v>
      </c>
      <c r="DH41" s="148">
        <f t="shared" si="58"/>
        <v>0</v>
      </c>
      <c r="DI41" s="148">
        <f t="shared" si="68"/>
        <v>0</v>
      </c>
      <c r="DJ41" s="148">
        <f t="shared" si="59"/>
        <v>0</v>
      </c>
      <c r="DK41" s="148">
        <f t="shared" si="69"/>
        <v>0</v>
      </c>
      <c r="DL41" s="148">
        <f t="shared" si="60"/>
        <v>0</v>
      </c>
      <c r="DM41" s="148"/>
      <c r="DN41" s="148">
        <f t="shared" si="70"/>
        <v>0</v>
      </c>
      <c r="DO41" s="149">
        <f t="shared" si="71"/>
        <v>0</v>
      </c>
      <c r="DP41" s="148">
        <f t="shared" si="61"/>
        <v>0</v>
      </c>
      <c r="DQ41" s="149">
        <f t="shared" si="72"/>
        <v>0</v>
      </c>
      <c r="DR41" s="148">
        <f t="shared" si="62"/>
        <v>0</v>
      </c>
      <c r="DS41" s="149">
        <f t="shared" si="73"/>
        <v>0</v>
      </c>
      <c r="DT41" s="148">
        <f t="shared" si="74"/>
        <v>0</v>
      </c>
      <c r="DU41" s="149"/>
    </row>
    <row r="42" spans="1:125" x14ac:dyDescent="0.25">
      <c r="A42" s="145">
        <v>37</v>
      </c>
      <c r="B42" s="5"/>
      <c r="C42" s="6"/>
      <c r="D42" s="5"/>
      <c r="E42" s="7"/>
      <c r="F42" s="8"/>
      <c r="G42" s="5"/>
      <c r="H42" s="9"/>
      <c r="I42" s="5"/>
      <c r="J42" s="5"/>
      <c r="K42" s="5"/>
      <c r="L42" s="10"/>
      <c r="M42" s="5"/>
      <c r="N42" s="5"/>
      <c r="O42" s="7"/>
      <c r="P42" s="8"/>
      <c r="Q42" s="5"/>
      <c r="R42" s="5"/>
      <c r="S42" s="5"/>
      <c r="T42" s="5"/>
      <c r="U42" s="5"/>
      <c r="V42" s="9"/>
      <c r="W42" s="9"/>
      <c r="X42" s="9"/>
      <c r="Y42" s="10"/>
      <c r="Z42" s="9"/>
      <c r="AA42" s="9"/>
      <c r="AB42" s="10"/>
      <c r="AC42" s="9"/>
      <c r="AD42" s="9"/>
      <c r="AE42" s="9"/>
      <c r="AF42" s="9"/>
      <c r="AG42" s="9"/>
      <c r="AH42" s="9"/>
      <c r="AI42" s="9"/>
      <c r="AJ42" s="9"/>
      <c r="AK42" s="9"/>
      <c r="AL42" s="9"/>
      <c r="AM42" s="9"/>
      <c r="AN42" s="9"/>
      <c r="AO42" s="9"/>
      <c r="AP42" s="11"/>
      <c r="AQ42" s="11"/>
      <c r="AR42" s="9"/>
      <c r="AS42" s="9"/>
      <c r="AT42" s="9"/>
      <c r="AU42" s="9"/>
      <c r="AV42" s="9"/>
      <c r="AW42" s="9"/>
      <c r="AX42" s="9"/>
      <c r="AY42" s="9"/>
      <c r="AZ42" s="9"/>
      <c r="BA42" s="9"/>
      <c r="BB42" s="9"/>
      <c r="BC42" s="12"/>
      <c r="BD42" s="9"/>
      <c r="BE42" s="9"/>
      <c r="BF42" s="9"/>
      <c r="BG42" s="9"/>
      <c r="BH42" s="9"/>
      <c r="BI42" s="9"/>
      <c r="BJ42" s="9"/>
      <c r="BK42" s="9"/>
      <c r="BL42" s="9"/>
      <c r="BM42" s="9"/>
      <c r="BN42" s="9"/>
      <c r="BO42" s="9"/>
      <c r="BP42" s="9"/>
      <c r="BQ42" s="13"/>
      <c r="BR42" s="13"/>
      <c r="BS42" s="13"/>
      <c r="BT42" s="13"/>
      <c r="BU42" s="13"/>
      <c r="BV42" s="13"/>
      <c r="BW42" s="13"/>
      <c r="BX42" s="13"/>
      <c r="BY42" s="13"/>
      <c r="BZ42" s="13"/>
      <c r="CA42" s="13"/>
      <c r="CB42" s="14"/>
      <c r="CC42" s="14"/>
      <c r="CD42" s="146"/>
      <c r="CE42" s="146"/>
      <c r="CF42" s="147"/>
      <c r="CG42" s="147"/>
      <c r="CH42" s="147"/>
      <c r="CI42" s="147"/>
      <c r="CJ42" s="147"/>
      <c r="CK42" s="146"/>
      <c r="CL42" s="14"/>
      <c r="CM42" s="41" t="str">
        <f t="shared" si="63"/>
        <v>gelb</v>
      </c>
      <c r="CN42" s="148" t="b">
        <f t="shared" si="42"/>
        <v>0</v>
      </c>
      <c r="CO42" s="148" t="b">
        <f t="shared" si="43"/>
        <v>0</v>
      </c>
      <c r="CP42" s="148" t="b">
        <f t="shared" si="44"/>
        <v>0</v>
      </c>
      <c r="CQ42" s="148" t="str">
        <f t="shared" si="45"/>
        <v>FALSCH</v>
      </c>
      <c r="CR42" s="148" t="str">
        <f t="shared" si="46"/>
        <v>FALSCH</v>
      </c>
      <c r="CS42" s="149" t="b">
        <f t="shared" si="47"/>
        <v>0</v>
      </c>
      <c r="CT42" s="148" t="b">
        <f t="shared" si="48"/>
        <v>0</v>
      </c>
      <c r="CU42" s="149" t="str">
        <f t="shared" si="64"/>
        <v>FALSCH</v>
      </c>
      <c r="CV42" s="149" t="str">
        <f t="shared" si="49"/>
        <v>FALSCH</v>
      </c>
      <c r="CW42" s="148" t="b">
        <f t="shared" si="50"/>
        <v>0</v>
      </c>
      <c r="CX42" s="148" t="str">
        <f t="shared" si="51"/>
        <v>FALSCH</v>
      </c>
      <c r="CY42" s="148" t="str">
        <f t="shared" si="52"/>
        <v>FALSCH</v>
      </c>
      <c r="CZ42" s="148" t="b">
        <f t="shared" si="53"/>
        <v>0</v>
      </c>
      <c r="DA42" s="148" t="b">
        <f t="shared" si="54"/>
        <v>0</v>
      </c>
      <c r="DB42" s="148" t="e">
        <f t="shared" si="55"/>
        <v>#DIV/0!</v>
      </c>
      <c r="DC42" s="149" t="e">
        <f t="shared" si="65"/>
        <v>#DIV/0!</v>
      </c>
      <c r="DD42" s="148" t="e">
        <f t="shared" si="56"/>
        <v>#DIV/0!</v>
      </c>
      <c r="DE42" s="149" t="e">
        <f t="shared" si="66"/>
        <v>#DIV/0!</v>
      </c>
      <c r="DF42" s="150" t="e">
        <f t="shared" si="57"/>
        <v>#DIV/0!</v>
      </c>
      <c r="DG42" s="149" t="e">
        <f t="shared" si="67"/>
        <v>#DIV/0!</v>
      </c>
      <c r="DH42" s="148">
        <f t="shared" si="58"/>
        <v>0</v>
      </c>
      <c r="DI42" s="148">
        <f t="shared" si="68"/>
        <v>0</v>
      </c>
      <c r="DJ42" s="148">
        <f t="shared" si="59"/>
        <v>0</v>
      </c>
      <c r="DK42" s="148">
        <f t="shared" si="69"/>
        <v>0</v>
      </c>
      <c r="DL42" s="148">
        <f t="shared" si="60"/>
        <v>0</v>
      </c>
      <c r="DM42" s="148"/>
      <c r="DN42" s="148">
        <f t="shared" si="70"/>
        <v>0</v>
      </c>
      <c r="DO42" s="149">
        <f t="shared" si="71"/>
        <v>0</v>
      </c>
      <c r="DP42" s="148">
        <f t="shared" si="61"/>
        <v>0</v>
      </c>
      <c r="DQ42" s="149">
        <f t="shared" si="72"/>
        <v>0</v>
      </c>
      <c r="DR42" s="148">
        <f t="shared" si="62"/>
        <v>0</v>
      </c>
      <c r="DS42" s="149">
        <f t="shared" si="73"/>
        <v>0</v>
      </c>
      <c r="DT42" s="148">
        <f t="shared" si="74"/>
        <v>0</v>
      </c>
      <c r="DU42" s="149"/>
    </row>
    <row r="43" spans="1:125" x14ac:dyDescent="0.25">
      <c r="A43" s="145">
        <v>38</v>
      </c>
      <c r="B43" s="5"/>
      <c r="C43" s="6"/>
      <c r="D43" s="15"/>
      <c r="E43" s="7"/>
      <c r="F43" s="8"/>
      <c r="G43" s="5"/>
      <c r="H43" s="9"/>
      <c r="I43" s="5"/>
      <c r="J43" s="5"/>
      <c r="K43" s="5"/>
      <c r="L43" s="10"/>
      <c r="M43" s="5"/>
      <c r="N43" s="5"/>
      <c r="O43" s="7"/>
      <c r="P43" s="8"/>
      <c r="Q43" s="5"/>
      <c r="R43" s="5"/>
      <c r="S43" s="5"/>
      <c r="T43" s="5"/>
      <c r="U43" s="5"/>
      <c r="V43" s="9"/>
      <c r="W43" s="9"/>
      <c r="X43" s="9"/>
      <c r="Y43" s="10"/>
      <c r="Z43" s="9"/>
      <c r="AA43" s="9"/>
      <c r="AB43" s="10"/>
      <c r="AC43" s="9"/>
      <c r="AD43" s="9"/>
      <c r="AE43" s="9"/>
      <c r="AF43" s="9"/>
      <c r="AG43" s="9"/>
      <c r="AH43" s="9"/>
      <c r="AI43" s="9"/>
      <c r="AJ43" s="9"/>
      <c r="AK43" s="9"/>
      <c r="AL43" s="9"/>
      <c r="AM43" s="9"/>
      <c r="AN43" s="9"/>
      <c r="AO43" s="9"/>
      <c r="AP43" s="11"/>
      <c r="AQ43" s="11"/>
      <c r="AR43" s="9"/>
      <c r="AS43" s="9"/>
      <c r="AT43" s="9"/>
      <c r="AU43" s="9"/>
      <c r="AV43" s="9"/>
      <c r="AW43" s="9"/>
      <c r="AX43" s="9"/>
      <c r="AY43" s="9"/>
      <c r="AZ43" s="9"/>
      <c r="BA43" s="9"/>
      <c r="BB43" s="9"/>
      <c r="BC43" s="12"/>
      <c r="BD43" s="9"/>
      <c r="BE43" s="9"/>
      <c r="BF43" s="9"/>
      <c r="BG43" s="9"/>
      <c r="BH43" s="9"/>
      <c r="BI43" s="9"/>
      <c r="BJ43" s="9"/>
      <c r="BK43" s="9"/>
      <c r="BL43" s="9"/>
      <c r="BM43" s="9"/>
      <c r="BN43" s="9"/>
      <c r="BO43" s="9"/>
      <c r="BP43" s="9"/>
      <c r="BQ43" s="13"/>
      <c r="BR43" s="13"/>
      <c r="BS43" s="13"/>
      <c r="BT43" s="13"/>
      <c r="BU43" s="13"/>
      <c r="BV43" s="13"/>
      <c r="BW43" s="13"/>
      <c r="BX43" s="13"/>
      <c r="BY43" s="13"/>
      <c r="BZ43" s="13"/>
      <c r="CA43" s="13"/>
      <c r="CB43" s="14"/>
      <c r="CC43" s="14"/>
      <c r="CD43" s="146"/>
      <c r="CE43" s="146"/>
      <c r="CF43" s="147"/>
      <c r="CG43" s="147"/>
      <c r="CH43" s="147"/>
      <c r="CI43" s="147"/>
      <c r="CJ43" s="147"/>
      <c r="CK43" s="146"/>
      <c r="CL43" s="14"/>
      <c r="CM43" s="41" t="str">
        <f t="shared" si="63"/>
        <v>gelb</v>
      </c>
      <c r="CN43" s="148" t="b">
        <f t="shared" si="42"/>
        <v>0</v>
      </c>
      <c r="CO43" s="148" t="b">
        <f t="shared" si="43"/>
        <v>0</v>
      </c>
      <c r="CP43" s="148" t="b">
        <f t="shared" si="44"/>
        <v>0</v>
      </c>
      <c r="CQ43" s="148" t="str">
        <f t="shared" si="45"/>
        <v>FALSCH</v>
      </c>
      <c r="CR43" s="148" t="str">
        <f t="shared" si="46"/>
        <v>FALSCH</v>
      </c>
      <c r="CS43" s="149" t="b">
        <f t="shared" si="47"/>
        <v>0</v>
      </c>
      <c r="CT43" s="148" t="b">
        <f t="shared" si="48"/>
        <v>0</v>
      </c>
      <c r="CU43" s="149" t="str">
        <f t="shared" si="64"/>
        <v>FALSCH</v>
      </c>
      <c r="CV43" s="149" t="str">
        <f t="shared" si="49"/>
        <v>FALSCH</v>
      </c>
      <c r="CW43" s="148" t="b">
        <f t="shared" si="50"/>
        <v>0</v>
      </c>
      <c r="CX43" s="148" t="str">
        <f t="shared" si="51"/>
        <v>FALSCH</v>
      </c>
      <c r="CY43" s="148" t="str">
        <f t="shared" si="52"/>
        <v>FALSCH</v>
      </c>
      <c r="CZ43" s="148" t="b">
        <f t="shared" si="53"/>
        <v>0</v>
      </c>
      <c r="DA43" s="148" t="b">
        <f t="shared" si="54"/>
        <v>0</v>
      </c>
      <c r="DB43" s="148" t="e">
        <f t="shared" si="55"/>
        <v>#DIV/0!</v>
      </c>
      <c r="DC43" s="149" t="e">
        <f t="shared" si="65"/>
        <v>#DIV/0!</v>
      </c>
      <c r="DD43" s="148" t="e">
        <f t="shared" si="56"/>
        <v>#DIV/0!</v>
      </c>
      <c r="DE43" s="149" t="e">
        <f t="shared" si="66"/>
        <v>#DIV/0!</v>
      </c>
      <c r="DF43" s="150" t="e">
        <f t="shared" si="57"/>
        <v>#DIV/0!</v>
      </c>
      <c r="DG43" s="149" t="e">
        <f t="shared" si="67"/>
        <v>#DIV/0!</v>
      </c>
      <c r="DH43" s="148">
        <f t="shared" si="58"/>
        <v>0</v>
      </c>
      <c r="DI43" s="148">
        <f t="shared" si="68"/>
        <v>0</v>
      </c>
      <c r="DJ43" s="148">
        <f t="shared" si="59"/>
        <v>0</v>
      </c>
      <c r="DK43" s="148">
        <f t="shared" si="69"/>
        <v>0</v>
      </c>
      <c r="DL43" s="148">
        <f t="shared" si="60"/>
        <v>0</v>
      </c>
      <c r="DM43" s="148"/>
      <c r="DN43" s="148">
        <f t="shared" si="70"/>
        <v>0</v>
      </c>
      <c r="DO43" s="149">
        <f t="shared" si="71"/>
        <v>0</v>
      </c>
      <c r="DP43" s="148">
        <f t="shared" si="61"/>
        <v>0</v>
      </c>
      <c r="DQ43" s="149">
        <f t="shared" si="72"/>
        <v>0</v>
      </c>
      <c r="DR43" s="148">
        <f t="shared" si="62"/>
        <v>0</v>
      </c>
      <c r="DS43" s="149">
        <f t="shared" si="73"/>
        <v>0</v>
      </c>
      <c r="DT43" s="148">
        <f t="shared" si="74"/>
        <v>0</v>
      </c>
      <c r="DU43" s="149"/>
    </row>
    <row r="44" spans="1:125" x14ac:dyDescent="0.25">
      <c r="A44" s="145">
        <v>39</v>
      </c>
      <c r="B44" s="5"/>
      <c r="C44" s="6"/>
      <c r="D44" s="5"/>
      <c r="E44" s="7"/>
      <c r="F44" s="8"/>
      <c r="G44" s="5"/>
      <c r="H44" s="9"/>
      <c r="I44" s="5"/>
      <c r="J44" s="5"/>
      <c r="K44" s="5"/>
      <c r="L44" s="10"/>
      <c r="M44" s="5"/>
      <c r="N44" s="5"/>
      <c r="O44" s="7"/>
      <c r="P44" s="8"/>
      <c r="Q44" s="5"/>
      <c r="R44" s="5"/>
      <c r="S44" s="5"/>
      <c r="T44" s="5"/>
      <c r="U44" s="5"/>
      <c r="V44" s="9"/>
      <c r="W44" s="9"/>
      <c r="X44" s="9"/>
      <c r="Y44" s="10"/>
      <c r="Z44" s="9"/>
      <c r="AA44" s="9"/>
      <c r="AB44" s="10"/>
      <c r="AC44" s="9"/>
      <c r="AD44" s="9"/>
      <c r="AE44" s="9"/>
      <c r="AF44" s="9"/>
      <c r="AG44" s="9"/>
      <c r="AH44" s="9"/>
      <c r="AI44" s="9"/>
      <c r="AJ44" s="9"/>
      <c r="AK44" s="9"/>
      <c r="AL44" s="9"/>
      <c r="AM44" s="9"/>
      <c r="AN44" s="9"/>
      <c r="AO44" s="9"/>
      <c r="AP44" s="11"/>
      <c r="AQ44" s="11"/>
      <c r="AR44" s="9"/>
      <c r="AS44" s="9"/>
      <c r="AT44" s="9"/>
      <c r="AU44" s="9"/>
      <c r="AV44" s="9"/>
      <c r="AW44" s="9"/>
      <c r="AX44" s="9"/>
      <c r="AY44" s="9"/>
      <c r="AZ44" s="9"/>
      <c r="BA44" s="9"/>
      <c r="BB44" s="9"/>
      <c r="BC44" s="12"/>
      <c r="BD44" s="9"/>
      <c r="BE44" s="9"/>
      <c r="BF44" s="9"/>
      <c r="BG44" s="9"/>
      <c r="BH44" s="9"/>
      <c r="BI44" s="9"/>
      <c r="BJ44" s="9"/>
      <c r="BK44" s="9"/>
      <c r="BL44" s="9"/>
      <c r="BM44" s="9"/>
      <c r="BN44" s="9"/>
      <c r="BO44" s="9"/>
      <c r="BP44" s="9"/>
      <c r="BQ44" s="13"/>
      <c r="BR44" s="13"/>
      <c r="BS44" s="13"/>
      <c r="BT44" s="13"/>
      <c r="BU44" s="13"/>
      <c r="BV44" s="13"/>
      <c r="BW44" s="13"/>
      <c r="BX44" s="13"/>
      <c r="BY44" s="13"/>
      <c r="BZ44" s="13"/>
      <c r="CA44" s="13"/>
      <c r="CB44" s="14"/>
      <c r="CC44" s="14"/>
      <c r="CD44" s="146"/>
      <c r="CE44" s="146"/>
      <c r="CF44" s="147"/>
      <c r="CG44" s="147"/>
      <c r="CH44" s="147"/>
      <c r="CI44" s="147"/>
      <c r="CJ44" s="147"/>
      <c r="CK44" s="146"/>
      <c r="CL44" s="14"/>
      <c r="CM44" s="41" t="str">
        <f t="shared" si="63"/>
        <v>gelb</v>
      </c>
      <c r="CN44" s="148" t="b">
        <f t="shared" si="42"/>
        <v>0</v>
      </c>
      <c r="CO44" s="148" t="b">
        <f t="shared" si="43"/>
        <v>0</v>
      </c>
      <c r="CP44" s="148" t="b">
        <f t="shared" si="44"/>
        <v>0</v>
      </c>
      <c r="CQ44" s="148" t="str">
        <f t="shared" si="45"/>
        <v>FALSCH</v>
      </c>
      <c r="CR44" s="148" t="str">
        <f t="shared" si="46"/>
        <v>FALSCH</v>
      </c>
      <c r="CS44" s="149" t="b">
        <f t="shared" si="47"/>
        <v>0</v>
      </c>
      <c r="CT44" s="148" t="b">
        <f t="shared" si="48"/>
        <v>0</v>
      </c>
      <c r="CU44" s="149" t="str">
        <f t="shared" si="64"/>
        <v>FALSCH</v>
      </c>
      <c r="CV44" s="149" t="str">
        <f t="shared" si="49"/>
        <v>FALSCH</v>
      </c>
      <c r="CW44" s="148" t="b">
        <f t="shared" si="50"/>
        <v>0</v>
      </c>
      <c r="CX44" s="148" t="str">
        <f t="shared" si="51"/>
        <v>FALSCH</v>
      </c>
      <c r="CY44" s="148" t="str">
        <f t="shared" si="52"/>
        <v>FALSCH</v>
      </c>
      <c r="CZ44" s="148" t="b">
        <f t="shared" si="53"/>
        <v>0</v>
      </c>
      <c r="DA44" s="148" t="b">
        <f t="shared" si="54"/>
        <v>0</v>
      </c>
      <c r="DB44" s="148" t="e">
        <f t="shared" si="55"/>
        <v>#DIV/0!</v>
      </c>
      <c r="DC44" s="149" t="e">
        <f t="shared" si="65"/>
        <v>#DIV/0!</v>
      </c>
      <c r="DD44" s="148" t="e">
        <f t="shared" si="56"/>
        <v>#DIV/0!</v>
      </c>
      <c r="DE44" s="149" t="e">
        <f t="shared" si="66"/>
        <v>#DIV/0!</v>
      </c>
      <c r="DF44" s="150" t="e">
        <f t="shared" si="57"/>
        <v>#DIV/0!</v>
      </c>
      <c r="DG44" s="149" t="e">
        <f t="shared" si="67"/>
        <v>#DIV/0!</v>
      </c>
      <c r="DH44" s="148">
        <f t="shared" si="58"/>
        <v>0</v>
      </c>
      <c r="DI44" s="148">
        <f t="shared" si="68"/>
        <v>0</v>
      </c>
      <c r="DJ44" s="148">
        <f t="shared" si="59"/>
        <v>0</v>
      </c>
      <c r="DK44" s="148">
        <f t="shared" si="69"/>
        <v>0</v>
      </c>
      <c r="DL44" s="148">
        <f t="shared" si="60"/>
        <v>0</v>
      </c>
      <c r="DM44" s="148"/>
      <c r="DN44" s="148">
        <f t="shared" si="70"/>
        <v>0</v>
      </c>
      <c r="DO44" s="149">
        <f t="shared" si="71"/>
        <v>0</v>
      </c>
      <c r="DP44" s="148">
        <f t="shared" si="61"/>
        <v>0</v>
      </c>
      <c r="DQ44" s="149">
        <f t="shared" si="72"/>
        <v>0</v>
      </c>
      <c r="DR44" s="148">
        <f t="shared" si="62"/>
        <v>0</v>
      </c>
      <c r="DS44" s="149">
        <f t="shared" si="73"/>
        <v>0</v>
      </c>
      <c r="DT44" s="148">
        <f t="shared" si="74"/>
        <v>0</v>
      </c>
      <c r="DU44" s="149"/>
    </row>
    <row r="45" spans="1:125" x14ac:dyDescent="0.25">
      <c r="A45" s="145">
        <v>40</v>
      </c>
      <c r="B45" s="5"/>
      <c r="C45" s="6"/>
      <c r="D45" s="5"/>
      <c r="E45" s="7"/>
      <c r="F45" s="8"/>
      <c r="G45" s="5"/>
      <c r="H45" s="9"/>
      <c r="I45" s="5"/>
      <c r="J45" s="5"/>
      <c r="K45" s="5"/>
      <c r="L45" s="10"/>
      <c r="M45" s="5"/>
      <c r="N45" s="5"/>
      <c r="O45" s="7"/>
      <c r="P45" s="8"/>
      <c r="Q45" s="5"/>
      <c r="R45" s="5"/>
      <c r="S45" s="5"/>
      <c r="T45" s="5"/>
      <c r="U45" s="5"/>
      <c r="V45" s="9"/>
      <c r="W45" s="9"/>
      <c r="X45" s="9"/>
      <c r="Y45" s="10"/>
      <c r="Z45" s="9"/>
      <c r="AA45" s="9"/>
      <c r="AB45" s="10"/>
      <c r="AC45" s="9"/>
      <c r="AD45" s="9"/>
      <c r="AE45" s="9"/>
      <c r="AF45" s="9"/>
      <c r="AG45" s="9"/>
      <c r="AH45" s="9"/>
      <c r="AI45" s="9"/>
      <c r="AJ45" s="9"/>
      <c r="AK45" s="9"/>
      <c r="AL45" s="9"/>
      <c r="AM45" s="9"/>
      <c r="AN45" s="9"/>
      <c r="AO45" s="9"/>
      <c r="AP45" s="11"/>
      <c r="AQ45" s="11"/>
      <c r="AR45" s="9"/>
      <c r="AS45" s="9"/>
      <c r="AT45" s="9"/>
      <c r="AU45" s="9"/>
      <c r="AV45" s="9"/>
      <c r="AW45" s="9"/>
      <c r="AX45" s="9"/>
      <c r="AY45" s="9"/>
      <c r="AZ45" s="9"/>
      <c r="BA45" s="9"/>
      <c r="BB45" s="9"/>
      <c r="BC45" s="12"/>
      <c r="BD45" s="9"/>
      <c r="BE45" s="9"/>
      <c r="BF45" s="9"/>
      <c r="BG45" s="9"/>
      <c r="BH45" s="9"/>
      <c r="BI45" s="9"/>
      <c r="BJ45" s="9"/>
      <c r="BK45" s="9"/>
      <c r="BL45" s="9"/>
      <c r="BM45" s="9"/>
      <c r="BN45" s="9"/>
      <c r="BO45" s="9"/>
      <c r="BP45" s="9"/>
      <c r="BQ45" s="13"/>
      <c r="BR45" s="13"/>
      <c r="BS45" s="13"/>
      <c r="BT45" s="13"/>
      <c r="BU45" s="13"/>
      <c r="BV45" s="13"/>
      <c r="BW45" s="13"/>
      <c r="BX45" s="13"/>
      <c r="BY45" s="13"/>
      <c r="BZ45" s="13"/>
      <c r="CA45" s="13"/>
      <c r="CB45" s="14"/>
      <c r="CC45" s="14"/>
      <c r="CD45" s="146"/>
      <c r="CE45" s="146"/>
      <c r="CF45" s="147"/>
      <c r="CG45" s="147"/>
      <c r="CH45" s="147"/>
      <c r="CI45" s="147"/>
      <c r="CJ45" s="147"/>
      <c r="CK45" s="146"/>
      <c r="CL45" s="14"/>
      <c r="CM45" s="41" t="str">
        <f t="shared" si="63"/>
        <v>gelb</v>
      </c>
      <c r="CN45" s="148" t="b">
        <f t="shared" si="42"/>
        <v>0</v>
      </c>
      <c r="CO45" s="148" t="b">
        <f t="shared" si="43"/>
        <v>0</v>
      </c>
      <c r="CP45" s="148" t="b">
        <f t="shared" si="44"/>
        <v>0</v>
      </c>
      <c r="CQ45" s="148" t="str">
        <f t="shared" si="45"/>
        <v>FALSCH</v>
      </c>
      <c r="CR45" s="148" t="str">
        <f t="shared" si="46"/>
        <v>FALSCH</v>
      </c>
      <c r="CS45" s="149" t="b">
        <f t="shared" si="47"/>
        <v>0</v>
      </c>
      <c r="CT45" s="148" t="b">
        <f t="shared" si="48"/>
        <v>0</v>
      </c>
      <c r="CU45" s="149" t="str">
        <f t="shared" si="64"/>
        <v>FALSCH</v>
      </c>
      <c r="CV45" s="149" t="str">
        <f t="shared" si="49"/>
        <v>FALSCH</v>
      </c>
      <c r="CW45" s="148" t="b">
        <f t="shared" si="50"/>
        <v>0</v>
      </c>
      <c r="CX45" s="148" t="str">
        <f t="shared" si="51"/>
        <v>FALSCH</v>
      </c>
      <c r="CY45" s="148" t="str">
        <f t="shared" si="52"/>
        <v>FALSCH</v>
      </c>
      <c r="CZ45" s="148" t="b">
        <f t="shared" si="53"/>
        <v>0</v>
      </c>
      <c r="DA45" s="148" t="b">
        <f t="shared" si="54"/>
        <v>0</v>
      </c>
      <c r="DB45" s="148" t="e">
        <f t="shared" si="55"/>
        <v>#DIV/0!</v>
      </c>
      <c r="DC45" s="149" t="e">
        <f t="shared" si="65"/>
        <v>#DIV/0!</v>
      </c>
      <c r="DD45" s="148" t="e">
        <f t="shared" si="56"/>
        <v>#DIV/0!</v>
      </c>
      <c r="DE45" s="149" t="e">
        <f t="shared" si="66"/>
        <v>#DIV/0!</v>
      </c>
      <c r="DF45" s="150" t="e">
        <f t="shared" si="57"/>
        <v>#DIV/0!</v>
      </c>
      <c r="DG45" s="149" t="e">
        <f t="shared" si="67"/>
        <v>#DIV/0!</v>
      </c>
      <c r="DH45" s="148">
        <f t="shared" si="58"/>
        <v>0</v>
      </c>
      <c r="DI45" s="148">
        <f t="shared" si="68"/>
        <v>0</v>
      </c>
      <c r="DJ45" s="148">
        <f t="shared" si="59"/>
        <v>0</v>
      </c>
      <c r="DK45" s="148">
        <f t="shared" si="69"/>
        <v>0</v>
      </c>
      <c r="DL45" s="148">
        <f t="shared" si="60"/>
        <v>0</v>
      </c>
      <c r="DM45" s="148"/>
      <c r="DN45" s="148">
        <f t="shared" si="70"/>
        <v>0</v>
      </c>
      <c r="DO45" s="149">
        <f t="shared" si="71"/>
        <v>0</v>
      </c>
      <c r="DP45" s="148">
        <f t="shared" si="61"/>
        <v>0</v>
      </c>
      <c r="DQ45" s="149">
        <f t="shared" si="72"/>
        <v>0</v>
      </c>
      <c r="DR45" s="148">
        <f t="shared" si="62"/>
        <v>0</v>
      </c>
      <c r="DS45" s="149">
        <f t="shared" si="73"/>
        <v>0</v>
      </c>
      <c r="DT45" s="148">
        <f t="shared" si="74"/>
        <v>0</v>
      </c>
      <c r="DU45" s="149"/>
    </row>
    <row r="46" spans="1:125" x14ac:dyDescent="0.25">
      <c r="A46" s="145">
        <v>41</v>
      </c>
      <c r="B46" s="5"/>
      <c r="C46" s="6"/>
      <c r="D46" s="5"/>
      <c r="E46" s="7"/>
      <c r="F46" s="8"/>
      <c r="G46" s="5"/>
      <c r="H46" s="9"/>
      <c r="I46" s="5"/>
      <c r="J46" s="5"/>
      <c r="K46" s="5"/>
      <c r="L46" s="10"/>
      <c r="M46" s="5"/>
      <c r="N46" s="5"/>
      <c r="O46" s="7"/>
      <c r="P46" s="8"/>
      <c r="Q46" s="5"/>
      <c r="R46" s="5"/>
      <c r="S46" s="5"/>
      <c r="T46" s="5"/>
      <c r="U46" s="5"/>
      <c r="V46" s="9"/>
      <c r="W46" s="9"/>
      <c r="X46" s="9"/>
      <c r="Y46" s="10"/>
      <c r="Z46" s="9"/>
      <c r="AA46" s="9"/>
      <c r="AB46" s="10"/>
      <c r="AC46" s="9"/>
      <c r="AD46" s="9"/>
      <c r="AE46" s="9"/>
      <c r="AF46" s="9"/>
      <c r="AG46" s="9"/>
      <c r="AH46" s="9"/>
      <c r="AI46" s="9"/>
      <c r="AJ46" s="9"/>
      <c r="AK46" s="9"/>
      <c r="AL46" s="9"/>
      <c r="AM46" s="9"/>
      <c r="AN46" s="9"/>
      <c r="AO46" s="9"/>
      <c r="AP46" s="11"/>
      <c r="AQ46" s="11"/>
      <c r="AR46" s="9"/>
      <c r="AS46" s="9"/>
      <c r="AT46" s="9"/>
      <c r="AU46" s="9"/>
      <c r="AV46" s="9"/>
      <c r="AW46" s="9"/>
      <c r="AX46" s="9"/>
      <c r="AY46" s="9"/>
      <c r="AZ46" s="9"/>
      <c r="BA46" s="9"/>
      <c r="BB46" s="9"/>
      <c r="BC46" s="12"/>
      <c r="BD46" s="9"/>
      <c r="BE46" s="9"/>
      <c r="BF46" s="9"/>
      <c r="BG46" s="9"/>
      <c r="BH46" s="9"/>
      <c r="BI46" s="9"/>
      <c r="BJ46" s="9"/>
      <c r="BK46" s="9"/>
      <c r="BL46" s="9"/>
      <c r="BM46" s="9"/>
      <c r="BN46" s="9"/>
      <c r="BO46" s="9"/>
      <c r="BP46" s="9"/>
      <c r="BQ46" s="13"/>
      <c r="BR46" s="13"/>
      <c r="BS46" s="13"/>
      <c r="BT46" s="13"/>
      <c r="BU46" s="13"/>
      <c r="BV46" s="13"/>
      <c r="BW46" s="13"/>
      <c r="BX46" s="13"/>
      <c r="BY46" s="13"/>
      <c r="BZ46" s="13"/>
      <c r="CA46" s="13"/>
      <c r="CB46" s="14"/>
      <c r="CC46" s="14"/>
      <c r="CD46" s="146"/>
      <c r="CE46" s="146"/>
      <c r="CF46" s="147"/>
      <c r="CG46" s="147"/>
      <c r="CH46" s="147"/>
      <c r="CI46" s="147"/>
      <c r="CJ46" s="147"/>
      <c r="CK46" s="146"/>
      <c r="CL46" s="14"/>
      <c r="CM46" s="41" t="str">
        <f t="shared" si="63"/>
        <v>gelb</v>
      </c>
      <c r="CN46" s="148" t="b">
        <f t="shared" si="42"/>
        <v>0</v>
      </c>
      <c r="CO46" s="148" t="b">
        <f t="shared" si="43"/>
        <v>0</v>
      </c>
      <c r="CP46" s="148" t="b">
        <f t="shared" si="44"/>
        <v>0</v>
      </c>
      <c r="CQ46" s="148" t="str">
        <f t="shared" si="45"/>
        <v>FALSCH</v>
      </c>
      <c r="CR46" s="148" t="str">
        <f t="shared" si="46"/>
        <v>FALSCH</v>
      </c>
      <c r="CS46" s="149" t="b">
        <f t="shared" si="47"/>
        <v>0</v>
      </c>
      <c r="CT46" s="148" t="b">
        <f t="shared" si="48"/>
        <v>0</v>
      </c>
      <c r="CU46" s="149" t="str">
        <f t="shared" si="64"/>
        <v>FALSCH</v>
      </c>
      <c r="CV46" s="149" t="str">
        <f t="shared" si="49"/>
        <v>FALSCH</v>
      </c>
      <c r="CW46" s="148" t="b">
        <f t="shared" si="50"/>
        <v>0</v>
      </c>
      <c r="CX46" s="148" t="str">
        <f t="shared" si="51"/>
        <v>FALSCH</v>
      </c>
      <c r="CY46" s="148" t="str">
        <f t="shared" si="52"/>
        <v>FALSCH</v>
      </c>
      <c r="CZ46" s="148" t="b">
        <f t="shared" si="53"/>
        <v>0</v>
      </c>
      <c r="DA46" s="148" t="b">
        <f t="shared" si="54"/>
        <v>0</v>
      </c>
      <c r="DB46" s="148" t="e">
        <f t="shared" si="55"/>
        <v>#DIV/0!</v>
      </c>
      <c r="DC46" s="149" t="e">
        <f t="shared" si="65"/>
        <v>#DIV/0!</v>
      </c>
      <c r="DD46" s="148" t="e">
        <f t="shared" si="56"/>
        <v>#DIV/0!</v>
      </c>
      <c r="DE46" s="149" t="e">
        <f t="shared" si="66"/>
        <v>#DIV/0!</v>
      </c>
      <c r="DF46" s="150" t="e">
        <f t="shared" si="57"/>
        <v>#DIV/0!</v>
      </c>
      <c r="DG46" s="149" t="e">
        <f t="shared" si="67"/>
        <v>#DIV/0!</v>
      </c>
      <c r="DH46" s="148">
        <f t="shared" si="58"/>
        <v>0</v>
      </c>
      <c r="DI46" s="148">
        <f t="shared" si="68"/>
        <v>0</v>
      </c>
      <c r="DJ46" s="148">
        <f t="shared" si="59"/>
        <v>0</v>
      </c>
      <c r="DK46" s="148">
        <f t="shared" si="69"/>
        <v>0</v>
      </c>
      <c r="DL46" s="148">
        <f t="shared" si="60"/>
        <v>0</v>
      </c>
      <c r="DM46" s="148"/>
      <c r="DN46" s="148">
        <f t="shared" si="70"/>
        <v>0</v>
      </c>
      <c r="DO46" s="149">
        <f t="shared" si="71"/>
        <v>0</v>
      </c>
      <c r="DP46" s="148">
        <f t="shared" si="61"/>
        <v>0</v>
      </c>
      <c r="DQ46" s="149">
        <f t="shared" si="72"/>
        <v>0</v>
      </c>
      <c r="DR46" s="148">
        <f t="shared" si="62"/>
        <v>0</v>
      </c>
      <c r="DS46" s="149">
        <f t="shared" si="73"/>
        <v>0</v>
      </c>
      <c r="DT46" s="148">
        <f t="shared" si="74"/>
        <v>0</v>
      </c>
      <c r="DU46" s="149"/>
    </row>
    <row r="47" spans="1:125" x14ac:dyDescent="0.25">
      <c r="A47" s="145">
        <v>42</v>
      </c>
      <c r="B47" s="5"/>
      <c r="C47" s="6"/>
      <c r="D47" s="5"/>
      <c r="E47" s="7"/>
      <c r="F47" s="8"/>
      <c r="G47" s="5"/>
      <c r="H47" s="9"/>
      <c r="I47" s="5"/>
      <c r="J47" s="5"/>
      <c r="K47" s="5"/>
      <c r="L47" s="10"/>
      <c r="M47" s="5"/>
      <c r="N47" s="5"/>
      <c r="O47" s="7"/>
      <c r="P47" s="8"/>
      <c r="Q47" s="5"/>
      <c r="R47" s="5"/>
      <c r="S47" s="5"/>
      <c r="T47" s="5"/>
      <c r="U47" s="5"/>
      <c r="V47" s="9"/>
      <c r="W47" s="9"/>
      <c r="X47" s="9"/>
      <c r="Y47" s="10"/>
      <c r="Z47" s="9"/>
      <c r="AA47" s="9"/>
      <c r="AB47" s="10"/>
      <c r="AC47" s="9"/>
      <c r="AD47" s="9"/>
      <c r="AE47" s="9"/>
      <c r="AF47" s="9"/>
      <c r="AG47" s="9"/>
      <c r="AH47" s="9"/>
      <c r="AI47" s="9"/>
      <c r="AJ47" s="9"/>
      <c r="AK47" s="9"/>
      <c r="AL47" s="9"/>
      <c r="AM47" s="9"/>
      <c r="AN47" s="9"/>
      <c r="AO47" s="9"/>
      <c r="AP47" s="11"/>
      <c r="AQ47" s="11"/>
      <c r="AR47" s="9"/>
      <c r="AS47" s="9"/>
      <c r="AT47" s="9"/>
      <c r="AU47" s="9"/>
      <c r="AV47" s="9"/>
      <c r="AW47" s="9"/>
      <c r="AX47" s="9"/>
      <c r="AY47" s="9"/>
      <c r="AZ47" s="9"/>
      <c r="BA47" s="9"/>
      <c r="BB47" s="9"/>
      <c r="BC47" s="12"/>
      <c r="BD47" s="9"/>
      <c r="BE47" s="9"/>
      <c r="BF47" s="9"/>
      <c r="BG47" s="9"/>
      <c r="BH47" s="9"/>
      <c r="BI47" s="9"/>
      <c r="BJ47" s="9"/>
      <c r="BK47" s="9"/>
      <c r="BL47" s="9"/>
      <c r="BM47" s="9"/>
      <c r="BN47" s="9"/>
      <c r="BO47" s="9"/>
      <c r="BP47" s="9"/>
      <c r="BQ47" s="13"/>
      <c r="BR47" s="13"/>
      <c r="BS47" s="13"/>
      <c r="BT47" s="13"/>
      <c r="BU47" s="13"/>
      <c r="BV47" s="13"/>
      <c r="BW47" s="13"/>
      <c r="BX47" s="13"/>
      <c r="BY47" s="13"/>
      <c r="BZ47" s="13"/>
      <c r="CA47" s="13"/>
      <c r="CB47" s="14"/>
      <c r="CC47" s="14"/>
      <c r="CD47" s="146"/>
      <c r="CE47" s="146"/>
      <c r="CF47" s="147"/>
      <c r="CG47" s="147"/>
      <c r="CH47" s="147"/>
      <c r="CI47" s="147"/>
      <c r="CJ47" s="147"/>
      <c r="CK47" s="146"/>
      <c r="CL47" s="14"/>
      <c r="CM47" s="41" t="str">
        <f t="shared" si="63"/>
        <v>gelb</v>
      </c>
      <c r="CN47" s="148" t="b">
        <f t="shared" si="42"/>
        <v>0</v>
      </c>
      <c r="CO47" s="148" t="b">
        <f t="shared" si="43"/>
        <v>0</v>
      </c>
      <c r="CP47" s="148" t="b">
        <f t="shared" si="44"/>
        <v>0</v>
      </c>
      <c r="CQ47" s="148" t="str">
        <f t="shared" si="45"/>
        <v>FALSCH</v>
      </c>
      <c r="CR47" s="148" t="str">
        <f t="shared" si="46"/>
        <v>FALSCH</v>
      </c>
      <c r="CS47" s="149" t="b">
        <f t="shared" si="47"/>
        <v>0</v>
      </c>
      <c r="CT47" s="148" t="b">
        <f t="shared" si="48"/>
        <v>0</v>
      </c>
      <c r="CU47" s="149" t="str">
        <f t="shared" si="64"/>
        <v>FALSCH</v>
      </c>
      <c r="CV47" s="149" t="str">
        <f t="shared" si="49"/>
        <v>FALSCH</v>
      </c>
      <c r="CW47" s="148" t="b">
        <f t="shared" si="50"/>
        <v>0</v>
      </c>
      <c r="CX47" s="148" t="str">
        <f t="shared" si="51"/>
        <v>FALSCH</v>
      </c>
      <c r="CY47" s="148" t="str">
        <f t="shared" si="52"/>
        <v>FALSCH</v>
      </c>
      <c r="CZ47" s="148" t="b">
        <f t="shared" si="53"/>
        <v>0</v>
      </c>
      <c r="DA47" s="148" t="b">
        <f t="shared" si="54"/>
        <v>0</v>
      </c>
      <c r="DB47" s="148" t="e">
        <f t="shared" si="55"/>
        <v>#DIV/0!</v>
      </c>
      <c r="DC47" s="149" t="e">
        <f t="shared" si="65"/>
        <v>#DIV/0!</v>
      </c>
      <c r="DD47" s="148" t="e">
        <f t="shared" si="56"/>
        <v>#DIV/0!</v>
      </c>
      <c r="DE47" s="149" t="e">
        <f t="shared" si="66"/>
        <v>#DIV/0!</v>
      </c>
      <c r="DF47" s="150" t="e">
        <f t="shared" si="57"/>
        <v>#DIV/0!</v>
      </c>
      <c r="DG47" s="149" t="e">
        <f t="shared" si="67"/>
        <v>#DIV/0!</v>
      </c>
      <c r="DH47" s="148">
        <f t="shared" si="58"/>
        <v>0</v>
      </c>
      <c r="DI47" s="148">
        <f t="shared" si="68"/>
        <v>0</v>
      </c>
      <c r="DJ47" s="148">
        <f t="shared" si="59"/>
        <v>0</v>
      </c>
      <c r="DK47" s="148">
        <f t="shared" si="69"/>
        <v>0</v>
      </c>
      <c r="DL47" s="148">
        <f t="shared" si="60"/>
        <v>0</v>
      </c>
      <c r="DM47" s="148"/>
      <c r="DN47" s="148">
        <f t="shared" si="70"/>
        <v>0</v>
      </c>
      <c r="DO47" s="149">
        <f t="shared" si="71"/>
        <v>0</v>
      </c>
      <c r="DP47" s="148">
        <f t="shared" si="61"/>
        <v>0</v>
      </c>
      <c r="DQ47" s="149">
        <f t="shared" si="72"/>
        <v>0</v>
      </c>
      <c r="DR47" s="148">
        <f t="shared" si="62"/>
        <v>0</v>
      </c>
      <c r="DS47" s="149">
        <f t="shared" si="73"/>
        <v>0</v>
      </c>
      <c r="DT47" s="148">
        <f t="shared" si="74"/>
        <v>0</v>
      </c>
      <c r="DU47" s="149"/>
    </row>
    <row r="48" spans="1:125" x14ac:dyDescent="0.25">
      <c r="A48" s="145">
        <v>43</v>
      </c>
      <c r="B48" s="5"/>
      <c r="C48" s="6"/>
      <c r="D48" s="5"/>
      <c r="E48" s="7"/>
      <c r="F48" s="8"/>
      <c r="G48" s="5"/>
      <c r="H48" s="9"/>
      <c r="I48" s="5"/>
      <c r="J48" s="5"/>
      <c r="K48" s="5"/>
      <c r="L48" s="10"/>
      <c r="M48" s="5"/>
      <c r="N48" s="5"/>
      <c r="O48" s="7"/>
      <c r="P48" s="8"/>
      <c r="Q48" s="5"/>
      <c r="R48" s="5"/>
      <c r="S48" s="5"/>
      <c r="T48" s="5"/>
      <c r="U48" s="5"/>
      <c r="V48" s="9"/>
      <c r="W48" s="9"/>
      <c r="X48" s="9"/>
      <c r="Y48" s="10"/>
      <c r="Z48" s="9"/>
      <c r="AA48" s="9"/>
      <c r="AB48" s="10"/>
      <c r="AC48" s="9"/>
      <c r="AD48" s="9"/>
      <c r="AE48" s="9"/>
      <c r="AF48" s="9"/>
      <c r="AG48" s="9"/>
      <c r="AH48" s="9"/>
      <c r="AI48" s="9"/>
      <c r="AJ48" s="9"/>
      <c r="AK48" s="9"/>
      <c r="AL48" s="9"/>
      <c r="AM48" s="9"/>
      <c r="AN48" s="9"/>
      <c r="AO48" s="9"/>
      <c r="AP48" s="11"/>
      <c r="AQ48" s="11"/>
      <c r="AR48" s="9"/>
      <c r="AS48" s="9"/>
      <c r="AT48" s="9"/>
      <c r="AU48" s="9"/>
      <c r="AV48" s="9"/>
      <c r="AW48" s="9"/>
      <c r="AX48" s="9"/>
      <c r="AY48" s="9"/>
      <c r="AZ48" s="9"/>
      <c r="BA48" s="9"/>
      <c r="BB48" s="9"/>
      <c r="BC48" s="12"/>
      <c r="BD48" s="9"/>
      <c r="BE48" s="9"/>
      <c r="BF48" s="9"/>
      <c r="BG48" s="9"/>
      <c r="BH48" s="9"/>
      <c r="BI48" s="9"/>
      <c r="BJ48" s="9"/>
      <c r="BK48" s="9"/>
      <c r="BL48" s="9"/>
      <c r="BM48" s="9"/>
      <c r="BN48" s="9"/>
      <c r="BO48" s="9"/>
      <c r="BP48" s="9"/>
      <c r="BQ48" s="13"/>
      <c r="BR48" s="13"/>
      <c r="BS48" s="13"/>
      <c r="BT48" s="13"/>
      <c r="BU48" s="13"/>
      <c r="BV48" s="13"/>
      <c r="BW48" s="13"/>
      <c r="BX48" s="13"/>
      <c r="BY48" s="13"/>
      <c r="BZ48" s="13"/>
      <c r="CA48" s="13"/>
      <c r="CB48" s="14"/>
      <c r="CC48" s="14"/>
      <c r="CD48" s="146"/>
      <c r="CE48" s="146"/>
      <c r="CF48" s="147"/>
      <c r="CG48" s="147"/>
      <c r="CH48" s="147"/>
      <c r="CI48" s="147"/>
      <c r="CJ48" s="147"/>
      <c r="CK48" s="146"/>
      <c r="CL48" s="14"/>
      <c r="CM48" s="41" t="str">
        <f t="shared" si="63"/>
        <v>gelb</v>
      </c>
      <c r="CN48" s="148" t="b">
        <f t="shared" si="42"/>
        <v>0</v>
      </c>
      <c r="CO48" s="148" t="b">
        <f t="shared" si="43"/>
        <v>0</v>
      </c>
      <c r="CP48" s="148" t="b">
        <f t="shared" si="44"/>
        <v>0</v>
      </c>
      <c r="CQ48" s="148" t="str">
        <f t="shared" si="45"/>
        <v>FALSCH</v>
      </c>
      <c r="CR48" s="148" t="str">
        <f t="shared" si="46"/>
        <v>FALSCH</v>
      </c>
      <c r="CS48" s="149" t="b">
        <f t="shared" si="47"/>
        <v>0</v>
      </c>
      <c r="CT48" s="148" t="b">
        <f t="shared" si="48"/>
        <v>0</v>
      </c>
      <c r="CU48" s="149" t="str">
        <f t="shared" si="64"/>
        <v>FALSCH</v>
      </c>
      <c r="CV48" s="149" t="str">
        <f t="shared" si="49"/>
        <v>FALSCH</v>
      </c>
      <c r="CW48" s="148" t="b">
        <f t="shared" si="50"/>
        <v>0</v>
      </c>
      <c r="CX48" s="148" t="str">
        <f t="shared" si="51"/>
        <v>FALSCH</v>
      </c>
      <c r="CY48" s="148" t="str">
        <f t="shared" si="52"/>
        <v>FALSCH</v>
      </c>
      <c r="CZ48" s="148" t="b">
        <f t="shared" si="53"/>
        <v>0</v>
      </c>
      <c r="DA48" s="148" t="b">
        <f t="shared" si="54"/>
        <v>0</v>
      </c>
      <c r="DB48" s="148" t="e">
        <f t="shared" si="55"/>
        <v>#DIV/0!</v>
      </c>
      <c r="DC48" s="149" t="e">
        <f t="shared" si="65"/>
        <v>#DIV/0!</v>
      </c>
      <c r="DD48" s="148" t="e">
        <f t="shared" si="56"/>
        <v>#DIV/0!</v>
      </c>
      <c r="DE48" s="149" t="e">
        <f t="shared" si="66"/>
        <v>#DIV/0!</v>
      </c>
      <c r="DF48" s="150" t="e">
        <f t="shared" si="57"/>
        <v>#DIV/0!</v>
      </c>
      <c r="DG48" s="149" t="e">
        <f t="shared" si="67"/>
        <v>#DIV/0!</v>
      </c>
      <c r="DH48" s="148">
        <f t="shared" si="58"/>
        <v>0</v>
      </c>
      <c r="DI48" s="148">
        <f t="shared" si="68"/>
        <v>0</v>
      </c>
      <c r="DJ48" s="148">
        <f t="shared" si="59"/>
        <v>0</v>
      </c>
      <c r="DK48" s="148">
        <f t="shared" si="69"/>
        <v>0</v>
      </c>
      <c r="DL48" s="148">
        <f t="shared" si="60"/>
        <v>0</v>
      </c>
      <c r="DM48" s="148"/>
      <c r="DN48" s="148">
        <f t="shared" si="70"/>
        <v>0</v>
      </c>
      <c r="DO48" s="149">
        <f t="shared" si="71"/>
        <v>0</v>
      </c>
      <c r="DP48" s="148">
        <f t="shared" si="61"/>
        <v>0</v>
      </c>
      <c r="DQ48" s="149">
        <f t="shared" si="72"/>
        <v>0</v>
      </c>
      <c r="DR48" s="148">
        <f t="shared" si="62"/>
        <v>0</v>
      </c>
      <c r="DS48" s="149">
        <f t="shared" si="73"/>
        <v>0</v>
      </c>
      <c r="DT48" s="148">
        <f t="shared" si="74"/>
        <v>0</v>
      </c>
      <c r="DU48" s="149"/>
    </row>
    <row r="49" spans="1:125" x14ac:dyDescent="0.25">
      <c r="A49" s="145">
        <v>44</v>
      </c>
      <c r="B49" s="5"/>
      <c r="C49" s="6"/>
      <c r="D49" s="5"/>
      <c r="E49" s="7"/>
      <c r="F49" s="8"/>
      <c r="G49" s="5"/>
      <c r="H49" s="9"/>
      <c r="I49" s="5"/>
      <c r="J49" s="5"/>
      <c r="K49" s="5"/>
      <c r="L49" s="10"/>
      <c r="M49" s="5"/>
      <c r="N49" s="5"/>
      <c r="O49" s="7"/>
      <c r="P49" s="8"/>
      <c r="Q49" s="5"/>
      <c r="R49" s="5"/>
      <c r="S49" s="5"/>
      <c r="T49" s="5"/>
      <c r="U49" s="5"/>
      <c r="V49" s="9"/>
      <c r="W49" s="9"/>
      <c r="X49" s="9"/>
      <c r="Y49" s="10"/>
      <c r="Z49" s="9"/>
      <c r="AA49" s="9"/>
      <c r="AB49" s="10"/>
      <c r="AC49" s="9"/>
      <c r="AD49" s="9"/>
      <c r="AE49" s="9"/>
      <c r="AF49" s="9"/>
      <c r="AG49" s="9"/>
      <c r="AH49" s="9"/>
      <c r="AI49" s="9"/>
      <c r="AJ49" s="9"/>
      <c r="AK49" s="9"/>
      <c r="AL49" s="9"/>
      <c r="AM49" s="9"/>
      <c r="AN49" s="9"/>
      <c r="AO49" s="9"/>
      <c r="AP49" s="11"/>
      <c r="AQ49" s="11"/>
      <c r="AR49" s="9"/>
      <c r="AS49" s="9"/>
      <c r="AT49" s="9"/>
      <c r="AU49" s="9"/>
      <c r="AV49" s="9"/>
      <c r="AW49" s="9"/>
      <c r="AX49" s="9"/>
      <c r="AY49" s="9"/>
      <c r="AZ49" s="9"/>
      <c r="BA49" s="9"/>
      <c r="BB49" s="9"/>
      <c r="BC49" s="12"/>
      <c r="BD49" s="9"/>
      <c r="BE49" s="9"/>
      <c r="BF49" s="9"/>
      <c r="BG49" s="9"/>
      <c r="BH49" s="9"/>
      <c r="BI49" s="9"/>
      <c r="BJ49" s="9"/>
      <c r="BK49" s="9"/>
      <c r="BL49" s="9"/>
      <c r="BM49" s="9"/>
      <c r="BN49" s="9"/>
      <c r="BO49" s="9"/>
      <c r="BP49" s="9"/>
      <c r="BQ49" s="13"/>
      <c r="BR49" s="13"/>
      <c r="BS49" s="13"/>
      <c r="BT49" s="13"/>
      <c r="BU49" s="13"/>
      <c r="BV49" s="13"/>
      <c r="BW49" s="13"/>
      <c r="BX49" s="13"/>
      <c r="BY49" s="13"/>
      <c r="BZ49" s="13"/>
      <c r="CA49" s="13"/>
      <c r="CB49" s="14"/>
      <c r="CC49" s="14"/>
      <c r="CD49" s="146"/>
      <c r="CE49" s="146"/>
      <c r="CF49" s="147"/>
      <c r="CG49" s="147"/>
      <c r="CH49" s="147"/>
      <c r="CI49" s="147"/>
      <c r="CJ49" s="147"/>
      <c r="CK49" s="146"/>
      <c r="CL49" s="14"/>
      <c r="CM49" s="41" t="str">
        <f t="shared" si="63"/>
        <v>gelb</v>
      </c>
      <c r="CN49" s="148" t="b">
        <f t="shared" si="42"/>
        <v>0</v>
      </c>
      <c r="CO49" s="148" t="b">
        <f t="shared" si="43"/>
        <v>0</v>
      </c>
      <c r="CP49" s="148" t="b">
        <f t="shared" si="44"/>
        <v>0</v>
      </c>
      <c r="CQ49" s="148" t="str">
        <f t="shared" si="45"/>
        <v>FALSCH</v>
      </c>
      <c r="CR49" s="148" t="str">
        <f t="shared" si="46"/>
        <v>FALSCH</v>
      </c>
      <c r="CS49" s="149" t="b">
        <f t="shared" si="47"/>
        <v>0</v>
      </c>
      <c r="CT49" s="148" t="b">
        <f t="shared" si="48"/>
        <v>0</v>
      </c>
      <c r="CU49" s="149" t="str">
        <f t="shared" si="64"/>
        <v>FALSCH</v>
      </c>
      <c r="CV49" s="149" t="str">
        <f t="shared" si="49"/>
        <v>FALSCH</v>
      </c>
      <c r="CW49" s="148" t="b">
        <f t="shared" si="50"/>
        <v>0</v>
      </c>
      <c r="CX49" s="148" t="str">
        <f t="shared" si="51"/>
        <v>FALSCH</v>
      </c>
      <c r="CY49" s="148" t="str">
        <f t="shared" si="52"/>
        <v>FALSCH</v>
      </c>
      <c r="CZ49" s="148" t="b">
        <f t="shared" si="53"/>
        <v>0</v>
      </c>
      <c r="DA49" s="148" t="b">
        <f t="shared" si="54"/>
        <v>0</v>
      </c>
      <c r="DB49" s="148" t="e">
        <f t="shared" si="55"/>
        <v>#DIV/0!</v>
      </c>
      <c r="DC49" s="149" t="e">
        <f t="shared" si="65"/>
        <v>#DIV/0!</v>
      </c>
      <c r="DD49" s="148" t="e">
        <f t="shared" si="56"/>
        <v>#DIV/0!</v>
      </c>
      <c r="DE49" s="149" t="e">
        <f t="shared" si="66"/>
        <v>#DIV/0!</v>
      </c>
      <c r="DF49" s="150" t="e">
        <f t="shared" si="57"/>
        <v>#DIV/0!</v>
      </c>
      <c r="DG49" s="149" t="e">
        <f t="shared" si="67"/>
        <v>#DIV/0!</v>
      </c>
      <c r="DH49" s="148">
        <f t="shared" si="58"/>
        <v>0</v>
      </c>
      <c r="DI49" s="148">
        <f t="shared" si="68"/>
        <v>0</v>
      </c>
      <c r="DJ49" s="148">
        <f t="shared" si="59"/>
        <v>0</v>
      </c>
      <c r="DK49" s="148">
        <f t="shared" si="69"/>
        <v>0</v>
      </c>
      <c r="DL49" s="148">
        <f t="shared" si="60"/>
        <v>0</v>
      </c>
      <c r="DM49" s="148"/>
      <c r="DN49" s="148">
        <f t="shared" si="70"/>
        <v>0</v>
      </c>
      <c r="DO49" s="149">
        <f t="shared" si="71"/>
        <v>0</v>
      </c>
      <c r="DP49" s="148">
        <f t="shared" si="61"/>
        <v>0</v>
      </c>
      <c r="DQ49" s="149">
        <f t="shared" si="72"/>
        <v>0</v>
      </c>
      <c r="DR49" s="148">
        <f t="shared" si="62"/>
        <v>0</v>
      </c>
      <c r="DS49" s="149">
        <f t="shared" si="73"/>
        <v>0</v>
      </c>
      <c r="DT49" s="148">
        <f t="shared" si="74"/>
        <v>0</v>
      </c>
      <c r="DU49" s="149"/>
    </row>
    <row r="50" spans="1:125" x14ac:dyDescent="0.25">
      <c r="A50" s="145">
        <v>45</v>
      </c>
      <c r="B50" s="5"/>
      <c r="C50" s="6"/>
      <c r="D50" s="5"/>
      <c r="E50" s="7"/>
      <c r="F50" s="8"/>
      <c r="G50" s="5"/>
      <c r="H50" s="9"/>
      <c r="I50" s="5"/>
      <c r="J50" s="5"/>
      <c r="K50" s="5"/>
      <c r="L50" s="10"/>
      <c r="M50" s="5"/>
      <c r="N50" s="5"/>
      <c r="O50" s="7"/>
      <c r="P50" s="8"/>
      <c r="Q50" s="5"/>
      <c r="R50" s="5"/>
      <c r="S50" s="5"/>
      <c r="T50" s="5"/>
      <c r="U50" s="5"/>
      <c r="V50" s="9"/>
      <c r="W50" s="9"/>
      <c r="X50" s="9"/>
      <c r="Y50" s="10"/>
      <c r="Z50" s="9"/>
      <c r="AA50" s="9"/>
      <c r="AB50" s="10"/>
      <c r="AC50" s="9"/>
      <c r="AD50" s="9"/>
      <c r="AE50" s="9"/>
      <c r="AF50" s="9"/>
      <c r="AG50" s="9"/>
      <c r="AH50" s="9"/>
      <c r="AI50" s="9"/>
      <c r="AJ50" s="9"/>
      <c r="AK50" s="9"/>
      <c r="AL50" s="9"/>
      <c r="AM50" s="9"/>
      <c r="AN50" s="9"/>
      <c r="AO50" s="9"/>
      <c r="AP50" s="11"/>
      <c r="AQ50" s="11"/>
      <c r="AR50" s="9"/>
      <c r="AS50" s="9"/>
      <c r="AT50" s="9"/>
      <c r="AU50" s="9"/>
      <c r="AV50" s="9"/>
      <c r="AW50" s="9"/>
      <c r="AX50" s="9"/>
      <c r="AY50" s="9"/>
      <c r="AZ50" s="9"/>
      <c r="BA50" s="9"/>
      <c r="BB50" s="9"/>
      <c r="BC50" s="12"/>
      <c r="BD50" s="9"/>
      <c r="BE50" s="9"/>
      <c r="BF50" s="9"/>
      <c r="BG50" s="9"/>
      <c r="BH50" s="9"/>
      <c r="BI50" s="9"/>
      <c r="BJ50" s="9"/>
      <c r="BK50" s="9"/>
      <c r="BL50" s="9"/>
      <c r="BM50" s="9"/>
      <c r="BN50" s="9"/>
      <c r="BO50" s="9"/>
      <c r="BP50" s="9"/>
      <c r="BQ50" s="13"/>
      <c r="BR50" s="13"/>
      <c r="BS50" s="13"/>
      <c r="BT50" s="13"/>
      <c r="BU50" s="13"/>
      <c r="BV50" s="13"/>
      <c r="BW50" s="13"/>
      <c r="BX50" s="13"/>
      <c r="BY50" s="13"/>
      <c r="BZ50" s="13"/>
      <c r="CA50" s="13"/>
      <c r="CB50" s="14"/>
      <c r="CC50" s="14"/>
      <c r="CD50" s="146"/>
      <c r="CE50" s="146"/>
      <c r="CF50" s="147"/>
      <c r="CG50" s="147"/>
      <c r="CH50" s="147"/>
      <c r="CI50" s="147"/>
      <c r="CJ50" s="147"/>
      <c r="CK50" s="146"/>
      <c r="CL50" s="14"/>
      <c r="CM50" s="41" t="str">
        <f t="shared" si="63"/>
        <v>gelb</v>
      </c>
      <c r="CN50" s="148" t="b">
        <f t="shared" si="42"/>
        <v>0</v>
      </c>
      <c r="CO50" s="148" t="b">
        <f t="shared" si="43"/>
        <v>0</v>
      </c>
      <c r="CP50" s="148" t="b">
        <f t="shared" si="44"/>
        <v>0</v>
      </c>
      <c r="CQ50" s="148" t="str">
        <f t="shared" si="45"/>
        <v>FALSCH</v>
      </c>
      <c r="CR50" s="148" t="str">
        <f t="shared" si="46"/>
        <v>FALSCH</v>
      </c>
      <c r="CS50" s="149" t="b">
        <f t="shared" si="47"/>
        <v>0</v>
      </c>
      <c r="CT50" s="148" t="b">
        <f t="shared" si="48"/>
        <v>0</v>
      </c>
      <c r="CU50" s="149" t="str">
        <f t="shared" si="64"/>
        <v>FALSCH</v>
      </c>
      <c r="CV50" s="149" t="str">
        <f t="shared" si="49"/>
        <v>FALSCH</v>
      </c>
      <c r="CW50" s="148" t="b">
        <f t="shared" si="50"/>
        <v>0</v>
      </c>
      <c r="CX50" s="148" t="str">
        <f t="shared" si="51"/>
        <v>FALSCH</v>
      </c>
      <c r="CY50" s="148" t="str">
        <f t="shared" si="52"/>
        <v>FALSCH</v>
      </c>
      <c r="CZ50" s="148" t="b">
        <f t="shared" si="53"/>
        <v>0</v>
      </c>
      <c r="DA50" s="148" t="b">
        <f t="shared" si="54"/>
        <v>0</v>
      </c>
      <c r="DB50" s="148" t="e">
        <f t="shared" si="55"/>
        <v>#DIV/0!</v>
      </c>
      <c r="DC50" s="149" t="e">
        <f t="shared" si="65"/>
        <v>#DIV/0!</v>
      </c>
      <c r="DD50" s="148" t="e">
        <f t="shared" si="56"/>
        <v>#DIV/0!</v>
      </c>
      <c r="DE50" s="149" t="e">
        <f t="shared" si="66"/>
        <v>#DIV/0!</v>
      </c>
      <c r="DF50" s="150" t="e">
        <f t="shared" si="57"/>
        <v>#DIV/0!</v>
      </c>
      <c r="DG50" s="149" t="e">
        <f t="shared" si="67"/>
        <v>#DIV/0!</v>
      </c>
      <c r="DH50" s="148">
        <f t="shared" si="58"/>
        <v>0</v>
      </c>
      <c r="DI50" s="148">
        <f t="shared" si="68"/>
        <v>0</v>
      </c>
      <c r="DJ50" s="148">
        <f t="shared" si="59"/>
        <v>0</v>
      </c>
      <c r="DK50" s="148">
        <f t="shared" si="69"/>
        <v>0</v>
      </c>
      <c r="DL50" s="148">
        <f t="shared" si="60"/>
        <v>0</v>
      </c>
      <c r="DM50" s="148"/>
      <c r="DN50" s="148">
        <f t="shared" si="70"/>
        <v>0</v>
      </c>
      <c r="DO50" s="149">
        <f t="shared" si="71"/>
        <v>0</v>
      </c>
      <c r="DP50" s="148">
        <f t="shared" si="61"/>
        <v>0</v>
      </c>
      <c r="DQ50" s="149">
        <f t="shared" si="72"/>
        <v>0</v>
      </c>
      <c r="DR50" s="148">
        <f t="shared" si="62"/>
        <v>0</v>
      </c>
      <c r="DS50" s="149">
        <f t="shared" si="73"/>
        <v>0</v>
      </c>
      <c r="DT50" s="148">
        <f t="shared" si="74"/>
        <v>0</v>
      </c>
      <c r="DU50" s="149"/>
    </row>
    <row r="51" spans="1:125" x14ac:dyDescent="0.25">
      <c r="A51" s="145">
        <v>46</v>
      </c>
      <c r="B51" s="5"/>
      <c r="C51" s="6"/>
      <c r="D51" s="5"/>
      <c r="E51" s="7"/>
      <c r="F51" s="8"/>
      <c r="G51" s="5"/>
      <c r="H51" s="9"/>
      <c r="I51" s="5"/>
      <c r="J51" s="5"/>
      <c r="K51" s="5"/>
      <c r="L51" s="10"/>
      <c r="M51" s="5"/>
      <c r="N51" s="5"/>
      <c r="O51" s="7"/>
      <c r="P51" s="8"/>
      <c r="Q51" s="5"/>
      <c r="R51" s="5"/>
      <c r="S51" s="5"/>
      <c r="T51" s="5"/>
      <c r="U51" s="5"/>
      <c r="V51" s="9"/>
      <c r="W51" s="9"/>
      <c r="X51" s="9"/>
      <c r="Y51" s="10"/>
      <c r="Z51" s="9"/>
      <c r="AA51" s="9"/>
      <c r="AB51" s="10"/>
      <c r="AC51" s="9"/>
      <c r="AD51" s="9"/>
      <c r="AE51" s="9"/>
      <c r="AF51" s="9"/>
      <c r="AG51" s="9"/>
      <c r="AH51" s="9"/>
      <c r="AI51" s="9"/>
      <c r="AJ51" s="9"/>
      <c r="AK51" s="9"/>
      <c r="AL51" s="9"/>
      <c r="AM51" s="9"/>
      <c r="AN51" s="9"/>
      <c r="AO51" s="9"/>
      <c r="AP51" s="11"/>
      <c r="AQ51" s="11"/>
      <c r="AR51" s="9"/>
      <c r="AS51" s="9"/>
      <c r="AT51" s="9"/>
      <c r="AU51" s="9"/>
      <c r="AV51" s="9"/>
      <c r="AW51" s="9"/>
      <c r="AX51" s="9"/>
      <c r="AY51" s="9"/>
      <c r="AZ51" s="9"/>
      <c r="BA51" s="9"/>
      <c r="BB51" s="9"/>
      <c r="BC51" s="12"/>
      <c r="BD51" s="9"/>
      <c r="BE51" s="9"/>
      <c r="BF51" s="9"/>
      <c r="BG51" s="9"/>
      <c r="BH51" s="9"/>
      <c r="BI51" s="9"/>
      <c r="BJ51" s="9"/>
      <c r="BK51" s="9"/>
      <c r="BL51" s="9"/>
      <c r="BM51" s="9"/>
      <c r="BN51" s="9"/>
      <c r="BO51" s="9"/>
      <c r="BP51" s="9"/>
      <c r="BQ51" s="13"/>
      <c r="BR51" s="13"/>
      <c r="BS51" s="13"/>
      <c r="BT51" s="13"/>
      <c r="BU51" s="13"/>
      <c r="BV51" s="13"/>
      <c r="BW51" s="13"/>
      <c r="BX51" s="13"/>
      <c r="BY51" s="13"/>
      <c r="BZ51" s="13"/>
      <c r="CA51" s="13"/>
      <c r="CB51" s="14"/>
      <c r="CC51" s="14"/>
      <c r="CD51" s="146"/>
      <c r="CE51" s="146"/>
      <c r="CF51" s="147"/>
      <c r="CG51" s="147"/>
      <c r="CH51" s="147"/>
      <c r="CI51" s="147"/>
      <c r="CJ51" s="147"/>
      <c r="CK51" s="146"/>
      <c r="CL51" s="14"/>
      <c r="CM51" s="41" t="str">
        <f t="shared" si="63"/>
        <v>gelb</v>
      </c>
      <c r="CN51" s="148" t="b">
        <f t="shared" si="42"/>
        <v>0</v>
      </c>
      <c r="CO51" s="148" t="b">
        <f t="shared" si="43"/>
        <v>0</v>
      </c>
      <c r="CP51" s="148" t="b">
        <f t="shared" si="44"/>
        <v>0</v>
      </c>
      <c r="CQ51" s="148" t="str">
        <f t="shared" si="45"/>
        <v>FALSCH</v>
      </c>
      <c r="CR51" s="148" t="str">
        <f t="shared" si="46"/>
        <v>FALSCH</v>
      </c>
      <c r="CS51" s="149" t="b">
        <f t="shared" si="47"/>
        <v>0</v>
      </c>
      <c r="CT51" s="148" t="b">
        <f t="shared" si="48"/>
        <v>0</v>
      </c>
      <c r="CU51" s="149" t="str">
        <f t="shared" si="64"/>
        <v>FALSCH</v>
      </c>
      <c r="CV51" s="149" t="str">
        <f t="shared" si="49"/>
        <v>FALSCH</v>
      </c>
      <c r="CW51" s="148" t="b">
        <f t="shared" si="50"/>
        <v>0</v>
      </c>
      <c r="CX51" s="148" t="str">
        <f t="shared" si="51"/>
        <v>FALSCH</v>
      </c>
      <c r="CY51" s="148" t="str">
        <f t="shared" si="52"/>
        <v>FALSCH</v>
      </c>
      <c r="CZ51" s="148" t="b">
        <f t="shared" si="53"/>
        <v>0</v>
      </c>
      <c r="DA51" s="148" t="b">
        <f t="shared" si="54"/>
        <v>0</v>
      </c>
      <c r="DB51" s="148" t="e">
        <f t="shared" si="55"/>
        <v>#DIV/0!</v>
      </c>
      <c r="DC51" s="149" t="e">
        <f t="shared" si="65"/>
        <v>#DIV/0!</v>
      </c>
      <c r="DD51" s="148" t="e">
        <f t="shared" si="56"/>
        <v>#DIV/0!</v>
      </c>
      <c r="DE51" s="149" t="e">
        <f t="shared" si="66"/>
        <v>#DIV/0!</v>
      </c>
      <c r="DF51" s="150" t="e">
        <f t="shared" si="57"/>
        <v>#DIV/0!</v>
      </c>
      <c r="DG51" s="149" t="e">
        <f t="shared" si="67"/>
        <v>#DIV/0!</v>
      </c>
      <c r="DH51" s="148">
        <f t="shared" si="58"/>
        <v>0</v>
      </c>
      <c r="DI51" s="148">
        <f t="shared" si="68"/>
        <v>0</v>
      </c>
      <c r="DJ51" s="148">
        <f t="shared" si="59"/>
        <v>0</v>
      </c>
      <c r="DK51" s="148">
        <f t="shared" si="69"/>
        <v>0</v>
      </c>
      <c r="DL51" s="148">
        <f t="shared" si="60"/>
        <v>0</v>
      </c>
      <c r="DM51" s="148"/>
      <c r="DN51" s="148">
        <f t="shared" si="70"/>
        <v>0</v>
      </c>
      <c r="DO51" s="149">
        <f t="shared" si="71"/>
        <v>0</v>
      </c>
      <c r="DP51" s="148">
        <f t="shared" si="61"/>
        <v>0</v>
      </c>
      <c r="DQ51" s="149">
        <f t="shared" si="72"/>
        <v>0</v>
      </c>
      <c r="DR51" s="148">
        <f t="shared" si="62"/>
        <v>0</v>
      </c>
      <c r="DS51" s="149">
        <f t="shared" si="73"/>
        <v>0</v>
      </c>
      <c r="DT51" s="148">
        <f t="shared" si="74"/>
        <v>0</v>
      </c>
      <c r="DU51" s="149"/>
    </row>
    <row r="52" spans="1:125" x14ac:dyDescent="0.25">
      <c r="A52" s="145">
        <v>47</v>
      </c>
      <c r="B52" s="5"/>
      <c r="C52" s="6"/>
      <c r="D52" s="5"/>
      <c r="E52" s="7"/>
      <c r="F52" s="8"/>
      <c r="G52" s="5"/>
      <c r="H52" s="9"/>
      <c r="I52" s="5"/>
      <c r="J52" s="5"/>
      <c r="K52" s="5"/>
      <c r="L52" s="10"/>
      <c r="M52" s="5"/>
      <c r="N52" s="5"/>
      <c r="O52" s="7"/>
      <c r="P52" s="8"/>
      <c r="Q52" s="5"/>
      <c r="R52" s="5"/>
      <c r="S52" s="5"/>
      <c r="T52" s="5"/>
      <c r="U52" s="5"/>
      <c r="V52" s="9"/>
      <c r="W52" s="9"/>
      <c r="X52" s="9"/>
      <c r="Y52" s="10"/>
      <c r="Z52" s="9"/>
      <c r="AA52" s="9"/>
      <c r="AB52" s="10"/>
      <c r="AC52" s="9"/>
      <c r="AD52" s="9"/>
      <c r="AE52" s="9"/>
      <c r="AF52" s="9"/>
      <c r="AG52" s="9"/>
      <c r="AH52" s="9"/>
      <c r="AI52" s="9"/>
      <c r="AJ52" s="9"/>
      <c r="AK52" s="9"/>
      <c r="AL52" s="9"/>
      <c r="AM52" s="9"/>
      <c r="AN52" s="9"/>
      <c r="AO52" s="9"/>
      <c r="AP52" s="11"/>
      <c r="AQ52" s="11"/>
      <c r="AR52" s="9"/>
      <c r="AS52" s="9"/>
      <c r="AT52" s="9"/>
      <c r="AU52" s="9"/>
      <c r="AV52" s="9"/>
      <c r="AW52" s="9"/>
      <c r="AX52" s="9"/>
      <c r="AY52" s="9"/>
      <c r="AZ52" s="9"/>
      <c r="BA52" s="9"/>
      <c r="BB52" s="9"/>
      <c r="BC52" s="12"/>
      <c r="BD52" s="9"/>
      <c r="BE52" s="9"/>
      <c r="BF52" s="9"/>
      <c r="BG52" s="9"/>
      <c r="BH52" s="9"/>
      <c r="BI52" s="9"/>
      <c r="BJ52" s="9"/>
      <c r="BK52" s="9"/>
      <c r="BL52" s="9"/>
      <c r="BM52" s="9"/>
      <c r="BN52" s="9"/>
      <c r="BO52" s="9"/>
      <c r="BP52" s="9"/>
      <c r="BQ52" s="13"/>
      <c r="BR52" s="13"/>
      <c r="BS52" s="13"/>
      <c r="BT52" s="13"/>
      <c r="BU52" s="13"/>
      <c r="BV52" s="13"/>
      <c r="BW52" s="13"/>
      <c r="BX52" s="13"/>
      <c r="BY52" s="13"/>
      <c r="BZ52" s="13"/>
      <c r="CA52" s="13"/>
      <c r="CB52" s="14"/>
      <c r="CC52" s="14"/>
      <c r="CD52" s="146"/>
      <c r="CE52" s="146"/>
      <c r="CF52" s="147"/>
      <c r="CG52" s="147"/>
      <c r="CH52" s="147"/>
      <c r="CI52" s="147"/>
      <c r="CJ52" s="147"/>
      <c r="CK52" s="146"/>
      <c r="CL52" s="14"/>
      <c r="CM52" s="41" t="str">
        <f t="shared" si="63"/>
        <v>gelb</v>
      </c>
      <c r="CN52" s="148" t="b">
        <f t="shared" si="42"/>
        <v>0</v>
      </c>
      <c r="CO52" s="148" t="b">
        <f t="shared" si="43"/>
        <v>0</v>
      </c>
      <c r="CP52" s="148" t="b">
        <f t="shared" si="44"/>
        <v>0</v>
      </c>
      <c r="CQ52" s="148" t="str">
        <f t="shared" si="45"/>
        <v>FALSCH</v>
      </c>
      <c r="CR52" s="148" t="str">
        <f t="shared" si="46"/>
        <v>FALSCH</v>
      </c>
      <c r="CS52" s="149" t="b">
        <f t="shared" si="47"/>
        <v>0</v>
      </c>
      <c r="CT52" s="148" t="b">
        <f t="shared" si="48"/>
        <v>0</v>
      </c>
      <c r="CU52" s="149" t="str">
        <f t="shared" si="64"/>
        <v>FALSCH</v>
      </c>
      <c r="CV52" s="149" t="str">
        <f t="shared" si="49"/>
        <v>FALSCH</v>
      </c>
      <c r="CW52" s="148" t="b">
        <f t="shared" si="50"/>
        <v>0</v>
      </c>
      <c r="CX52" s="148" t="str">
        <f t="shared" si="51"/>
        <v>FALSCH</v>
      </c>
      <c r="CY52" s="148" t="str">
        <f t="shared" si="52"/>
        <v>FALSCH</v>
      </c>
      <c r="CZ52" s="148" t="b">
        <f t="shared" si="53"/>
        <v>0</v>
      </c>
      <c r="DA52" s="148" t="b">
        <f t="shared" si="54"/>
        <v>0</v>
      </c>
      <c r="DB52" s="148" t="e">
        <f t="shared" si="55"/>
        <v>#DIV/0!</v>
      </c>
      <c r="DC52" s="149" t="e">
        <f t="shared" si="65"/>
        <v>#DIV/0!</v>
      </c>
      <c r="DD52" s="148" t="e">
        <f t="shared" si="56"/>
        <v>#DIV/0!</v>
      </c>
      <c r="DE52" s="149" t="e">
        <f t="shared" si="66"/>
        <v>#DIV/0!</v>
      </c>
      <c r="DF52" s="150" t="e">
        <f t="shared" si="57"/>
        <v>#DIV/0!</v>
      </c>
      <c r="DG52" s="149" t="e">
        <f t="shared" si="67"/>
        <v>#DIV/0!</v>
      </c>
      <c r="DH52" s="148">
        <f t="shared" si="58"/>
        <v>0</v>
      </c>
      <c r="DI52" s="148">
        <f t="shared" si="68"/>
        <v>0</v>
      </c>
      <c r="DJ52" s="148">
        <f t="shared" si="59"/>
        <v>0</v>
      </c>
      <c r="DK52" s="148">
        <f t="shared" si="69"/>
        <v>0</v>
      </c>
      <c r="DL52" s="148">
        <f t="shared" si="60"/>
        <v>0</v>
      </c>
      <c r="DM52" s="148"/>
      <c r="DN52" s="148">
        <f t="shared" si="70"/>
        <v>0</v>
      </c>
      <c r="DO52" s="149">
        <f t="shared" si="71"/>
        <v>0</v>
      </c>
      <c r="DP52" s="148">
        <f t="shared" si="61"/>
        <v>0</v>
      </c>
      <c r="DQ52" s="149">
        <f t="shared" si="72"/>
        <v>0</v>
      </c>
      <c r="DR52" s="148">
        <f t="shared" si="62"/>
        <v>0</v>
      </c>
      <c r="DS52" s="149">
        <f t="shared" si="73"/>
        <v>0</v>
      </c>
      <c r="DT52" s="148">
        <f t="shared" si="74"/>
        <v>0</v>
      </c>
      <c r="DU52" s="149"/>
    </row>
    <row r="53" spans="1:125" x14ac:dyDescent="0.25">
      <c r="A53" s="145">
        <v>48</v>
      </c>
      <c r="B53" s="5"/>
      <c r="C53" s="6"/>
      <c r="D53" s="5"/>
      <c r="E53" s="7"/>
      <c r="F53" s="8"/>
      <c r="G53" s="5"/>
      <c r="H53" s="9"/>
      <c r="I53" s="5"/>
      <c r="J53" s="5"/>
      <c r="K53" s="5"/>
      <c r="L53" s="10"/>
      <c r="M53" s="5"/>
      <c r="N53" s="5"/>
      <c r="O53" s="7"/>
      <c r="P53" s="8"/>
      <c r="Q53" s="5"/>
      <c r="R53" s="5"/>
      <c r="S53" s="5"/>
      <c r="T53" s="5"/>
      <c r="U53" s="5"/>
      <c r="V53" s="9"/>
      <c r="W53" s="9"/>
      <c r="X53" s="9"/>
      <c r="Y53" s="10"/>
      <c r="Z53" s="9"/>
      <c r="AA53" s="9"/>
      <c r="AB53" s="10"/>
      <c r="AC53" s="9"/>
      <c r="AD53" s="9"/>
      <c r="AE53" s="9"/>
      <c r="AF53" s="9"/>
      <c r="AG53" s="9"/>
      <c r="AH53" s="9"/>
      <c r="AI53" s="9"/>
      <c r="AJ53" s="9"/>
      <c r="AK53" s="9"/>
      <c r="AL53" s="9"/>
      <c r="AM53" s="9"/>
      <c r="AN53" s="9"/>
      <c r="AO53" s="9"/>
      <c r="AP53" s="11"/>
      <c r="AQ53" s="11"/>
      <c r="AR53" s="9"/>
      <c r="AS53" s="9"/>
      <c r="AT53" s="9"/>
      <c r="AU53" s="9"/>
      <c r="AV53" s="9"/>
      <c r="AW53" s="9"/>
      <c r="AX53" s="9"/>
      <c r="AY53" s="9"/>
      <c r="AZ53" s="9"/>
      <c r="BA53" s="9"/>
      <c r="BB53" s="9"/>
      <c r="BC53" s="12"/>
      <c r="BD53" s="9"/>
      <c r="BE53" s="9"/>
      <c r="BF53" s="9"/>
      <c r="BG53" s="9"/>
      <c r="BH53" s="9"/>
      <c r="BI53" s="9"/>
      <c r="BJ53" s="9"/>
      <c r="BK53" s="9"/>
      <c r="BL53" s="9"/>
      <c r="BM53" s="9"/>
      <c r="BN53" s="9"/>
      <c r="BO53" s="9"/>
      <c r="BP53" s="9"/>
      <c r="BQ53" s="13"/>
      <c r="BR53" s="13"/>
      <c r="BS53" s="13"/>
      <c r="BT53" s="13"/>
      <c r="BU53" s="13"/>
      <c r="BV53" s="13"/>
      <c r="BW53" s="13"/>
      <c r="BX53" s="13"/>
      <c r="BY53" s="13"/>
      <c r="BZ53" s="13"/>
      <c r="CA53" s="13"/>
      <c r="CB53" s="14"/>
      <c r="CC53" s="14"/>
      <c r="CD53" s="146"/>
      <c r="CE53" s="146"/>
      <c r="CF53" s="147"/>
      <c r="CG53" s="147"/>
      <c r="CH53" s="147"/>
      <c r="CI53" s="147"/>
      <c r="CJ53" s="147"/>
      <c r="CK53" s="146"/>
      <c r="CL53" s="14"/>
      <c r="CM53" s="41" t="str">
        <f t="shared" si="63"/>
        <v>gelb</v>
      </c>
      <c r="CN53" s="148" t="b">
        <f t="shared" si="42"/>
        <v>0</v>
      </c>
      <c r="CO53" s="148" t="b">
        <f t="shared" si="43"/>
        <v>0</v>
      </c>
      <c r="CP53" s="148" t="b">
        <f t="shared" si="44"/>
        <v>0</v>
      </c>
      <c r="CQ53" s="148" t="str">
        <f t="shared" si="45"/>
        <v>FALSCH</v>
      </c>
      <c r="CR53" s="148" t="str">
        <f t="shared" si="46"/>
        <v>FALSCH</v>
      </c>
      <c r="CS53" s="149" t="b">
        <f t="shared" si="47"/>
        <v>0</v>
      </c>
      <c r="CT53" s="148" t="b">
        <f t="shared" si="48"/>
        <v>0</v>
      </c>
      <c r="CU53" s="149" t="str">
        <f t="shared" si="64"/>
        <v>FALSCH</v>
      </c>
      <c r="CV53" s="149" t="str">
        <f t="shared" si="49"/>
        <v>FALSCH</v>
      </c>
      <c r="CW53" s="148" t="b">
        <f t="shared" si="50"/>
        <v>0</v>
      </c>
      <c r="CX53" s="148" t="str">
        <f t="shared" si="51"/>
        <v>FALSCH</v>
      </c>
      <c r="CY53" s="148" t="str">
        <f t="shared" si="52"/>
        <v>FALSCH</v>
      </c>
      <c r="CZ53" s="148" t="b">
        <f t="shared" si="53"/>
        <v>0</v>
      </c>
      <c r="DA53" s="148" t="b">
        <f t="shared" si="54"/>
        <v>0</v>
      </c>
      <c r="DB53" s="148" t="e">
        <f t="shared" si="55"/>
        <v>#DIV/0!</v>
      </c>
      <c r="DC53" s="149" t="e">
        <f t="shared" si="65"/>
        <v>#DIV/0!</v>
      </c>
      <c r="DD53" s="148" t="e">
        <f t="shared" si="56"/>
        <v>#DIV/0!</v>
      </c>
      <c r="DE53" s="149" t="e">
        <f t="shared" si="66"/>
        <v>#DIV/0!</v>
      </c>
      <c r="DF53" s="150" t="e">
        <f t="shared" si="57"/>
        <v>#DIV/0!</v>
      </c>
      <c r="DG53" s="149" t="e">
        <f t="shared" si="67"/>
        <v>#DIV/0!</v>
      </c>
      <c r="DH53" s="148">
        <f t="shared" si="58"/>
        <v>0</v>
      </c>
      <c r="DI53" s="148">
        <f t="shared" si="68"/>
        <v>0</v>
      </c>
      <c r="DJ53" s="148">
        <f t="shared" si="59"/>
        <v>0</v>
      </c>
      <c r="DK53" s="148">
        <f t="shared" si="69"/>
        <v>0</v>
      </c>
      <c r="DL53" s="148">
        <f t="shared" si="60"/>
        <v>0</v>
      </c>
      <c r="DM53" s="148"/>
      <c r="DN53" s="148">
        <f t="shared" si="70"/>
        <v>0</v>
      </c>
      <c r="DO53" s="149">
        <f t="shared" si="71"/>
        <v>0</v>
      </c>
      <c r="DP53" s="148">
        <f t="shared" si="61"/>
        <v>0</v>
      </c>
      <c r="DQ53" s="149">
        <f t="shared" si="72"/>
        <v>0</v>
      </c>
      <c r="DR53" s="148">
        <f t="shared" si="62"/>
        <v>0</v>
      </c>
      <c r="DS53" s="149">
        <f t="shared" si="73"/>
        <v>0</v>
      </c>
      <c r="DT53" s="148">
        <f t="shared" si="74"/>
        <v>0</v>
      </c>
      <c r="DU53" s="149"/>
    </row>
    <row r="54" spans="1:125" x14ac:dyDescent="0.25">
      <c r="A54" s="145">
        <v>49</v>
      </c>
      <c r="B54" s="5"/>
      <c r="C54" s="6"/>
      <c r="D54" s="5"/>
      <c r="E54" s="7"/>
      <c r="F54" s="8"/>
      <c r="G54" s="5"/>
      <c r="H54" s="9"/>
      <c r="I54" s="5"/>
      <c r="J54" s="5"/>
      <c r="K54" s="5"/>
      <c r="L54" s="10"/>
      <c r="M54" s="5"/>
      <c r="N54" s="5"/>
      <c r="O54" s="7"/>
      <c r="P54" s="8"/>
      <c r="Q54" s="5"/>
      <c r="R54" s="5"/>
      <c r="S54" s="5"/>
      <c r="T54" s="5"/>
      <c r="U54" s="5"/>
      <c r="V54" s="9"/>
      <c r="W54" s="9"/>
      <c r="X54" s="9"/>
      <c r="Y54" s="10"/>
      <c r="Z54" s="9"/>
      <c r="AA54" s="9"/>
      <c r="AB54" s="10"/>
      <c r="AC54" s="9"/>
      <c r="AD54" s="9"/>
      <c r="AE54" s="9"/>
      <c r="AF54" s="9"/>
      <c r="AG54" s="9"/>
      <c r="AH54" s="9"/>
      <c r="AI54" s="9"/>
      <c r="AJ54" s="9"/>
      <c r="AK54" s="9"/>
      <c r="AL54" s="9"/>
      <c r="AM54" s="9"/>
      <c r="AN54" s="9"/>
      <c r="AO54" s="9"/>
      <c r="AP54" s="11"/>
      <c r="AQ54" s="11"/>
      <c r="AR54" s="9"/>
      <c r="AS54" s="9"/>
      <c r="AT54" s="9"/>
      <c r="AU54" s="9"/>
      <c r="AV54" s="9"/>
      <c r="AW54" s="9"/>
      <c r="AX54" s="9"/>
      <c r="AY54" s="9"/>
      <c r="AZ54" s="9"/>
      <c r="BA54" s="9"/>
      <c r="BB54" s="9"/>
      <c r="BC54" s="12"/>
      <c r="BD54" s="9"/>
      <c r="BE54" s="9"/>
      <c r="BF54" s="9"/>
      <c r="BG54" s="9"/>
      <c r="BH54" s="9"/>
      <c r="BI54" s="9"/>
      <c r="BJ54" s="9"/>
      <c r="BK54" s="9"/>
      <c r="BL54" s="9"/>
      <c r="BM54" s="9"/>
      <c r="BN54" s="9"/>
      <c r="BO54" s="9"/>
      <c r="BP54" s="9"/>
      <c r="BQ54" s="13"/>
      <c r="BR54" s="13"/>
      <c r="BS54" s="13"/>
      <c r="BT54" s="13"/>
      <c r="BU54" s="13"/>
      <c r="BV54" s="13"/>
      <c r="BW54" s="13"/>
      <c r="BX54" s="13"/>
      <c r="BY54" s="13"/>
      <c r="BZ54" s="13"/>
      <c r="CA54" s="13"/>
      <c r="CB54" s="14"/>
      <c r="CC54" s="14"/>
      <c r="CD54" s="146"/>
      <c r="CE54" s="146"/>
      <c r="CF54" s="147"/>
      <c r="CG54" s="147"/>
      <c r="CH54" s="147"/>
      <c r="CI54" s="147"/>
      <c r="CJ54" s="147"/>
      <c r="CK54" s="146"/>
      <c r="CL54" s="14"/>
      <c r="CM54" s="41" t="str">
        <f t="shared" si="63"/>
        <v>gelb</v>
      </c>
      <c r="CN54" s="148" t="b">
        <f t="shared" si="42"/>
        <v>0</v>
      </c>
      <c r="CO54" s="148" t="b">
        <f t="shared" si="43"/>
        <v>0</v>
      </c>
      <c r="CP54" s="148" t="b">
        <f t="shared" si="44"/>
        <v>0</v>
      </c>
      <c r="CQ54" s="148" t="str">
        <f t="shared" si="45"/>
        <v>FALSCH</v>
      </c>
      <c r="CR54" s="148" t="str">
        <f t="shared" si="46"/>
        <v>FALSCH</v>
      </c>
      <c r="CS54" s="149" t="b">
        <f t="shared" si="47"/>
        <v>0</v>
      </c>
      <c r="CT54" s="148" t="b">
        <f t="shared" si="48"/>
        <v>0</v>
      </c>
      <c r="CU54" s="149" t="str">
        <f t="shared" si="64"/>
        <v>FALSCH</v>
      </c>
      <c r="CV54" s="149" t="str">
        <f t="shared" si="49"/>
        <v>FALSCH</v>
      </c>
      <c r="CW54" s="148" t="b">
        <f t="shared" si="50"/>
        <v>0</v>
      </c>
      <c r="CX54" s="148" t="str">
        <f t="shared" si="51"/>
        <v>FALSCH</v>
      </c>
      <c r="CY54" s="148" t="str">
        <f t="shared" si="52"/>
        <v>FALSCH</v>
      </c>
      <c r="CZ54" s="148" t="b">
        <f t="shared" si="53"/>
        <v>0</v>
      </c>
      <c r="DA54" s="148" t="b">
        <f t="shared" si="54"/>
        <v>0</v>
      </c>
      <c r="DB54" s="148" t="e">
        <f t="shared" si="55"/>
        <v>#DIV/0!</v>
      </c>
      <c r="DC54" s="149" t="e">
        <f t="shared" si="65"/>
        <v>#DIV/0!</v>
      </c>
      <c r="DD54" s="148" t="e">
        <f t="shared" si="56"/>
        <v>#DIV/0!</v>
      </c>
      <c r="DE54" s="149" t="e">
        <f t="shared" si="66"/>
        <v>#DIV/0!</v>
      </c>
      <c r="DF54" s="150" t="e">
        <f t="shared" si="57"/>
        <v>#DIV/0!</v>
      </c>
      <c r="DG54" s="149" t="e">
        <f t="shared" si="67"/>
        <v>#DIV/0!</v>
      </c>
      <c r="DH54" s="148">
        <f t="shared" si="58"/>
        <v>0</v>
      </c>
      <c r="DI54" s="148">
        <f t="shared" si="68"/>
        <v>0</v>
      </c>
      <c r="DJ54" s="148">
        <f t="shared" si="59"/>
        <v>0</v>
      </c>
      <c r="DK54" s="148">
        <f t="shared" si="69"/>
        <v>0</v>
      </c>
      <c r="DL54" s="148">
        <f t="shared" si="60"/>
        <v>0</v>
      </c>
      <c r="DM54" s="148"/>
      <c r="DN54" s="148">
        <f t="shared" si="70"/>
        <v>0</v>
      </c>
      <c r="DO54" s="149">
        <f t="shared" si="71"/>
        <v>0</v>
      </c>
      <c r="DP54" s="148">
        <f t="shared" si="61"/>
        <v>0</v>
      </c>
      <c r="DQ54" s="149">
        <f t="shared" si="72"/>
        <v>0</v>
      </c>
      <c r="DR54" s="148">
        <f t="shared" si="62"/>
        <v>0</v>
      </c>
      <c r="DS54" s="149">
        <f t="shared" si="73"/>
        <v>0</v>
      </c>
      <c r="DT54" s="148">
        <f t="shared" si="74"/>
        <v>0</v>
      </c>
      <c r="DU54" s="149"/>
    </row>
    <row r="55" spans="1:125" x14ac:dyDescent="0.25">
      <c r="A55" s="145">
        <v>50</v>
      </c>
      <c r="B55" s="5"/>
      <c r="C55" s="6"/>
      <c r="D55" s="5"/>
      <c r="E55" s="7"/>
      <c r="F55" s="8"/>
      <c r="G55" s="5"/>
      <c r="H55" s="9"/>
      <c r="I55" s="5"/>
      <c r="J55" s="5"/>
      <c r="K55" s="5"/>
      <c r="L55" s="10"/>
      <c r="M55" s="5"/>
      <c r="N55" s="5"/>
      <c r="O55" s="7"/>
      <c r="P55" s="8"/>
      <c r="Q55" s="5"/>
      <c r="R55" s="5"/>
      <c r="S55" s="5"/>
      <c r="T55" s="5"/>
      <c r="U55" s="5"/>
      <c r="V55" s="9"/>
      <c r="W55" s="9"/>
      <c r="X55" s="9"/>
      <c r="Y55" s="10"/>
      <c r="Z55" s="9"/>
      <c r="AA55" s="9"/>
      <c r="AB55" s="10"/>
      <c r="AC55" s="9"/>
      <c r="AD55" s="9"/>
      <c r="AE55" s="9"/>
      <c r="AF55" s="9"/>
      <c r="AG55" s="9"/>
      <c r="AH55" s="9"/>
      <c r="AI55" s="9"/>
      <c r="AJ55" s="9"/>
      <c r="AK55" s="9"/>
      <c r="AL55" s="9"/>
      <c r="AM55" s="9"/>
      <c r="AN55" s="9"/>
      <c r="AO55" s="9"/>
      <c r="AP55" s="11"/>
      <c r="AQ55" s="11"/>
      <c r="AR55" s="9"/>
      <c r="AS55" s="9"/>
      <c r="AT55" s="9"/>
      <c r="AU55" s="9"/>
      <c r="AV55" s="9"/>
      <c r="AW55" s="9"/>
      <c r="AX55" s="9"/>
      <c r="AY55" s="9"/>
      <c r="AZ55" s="9"/>
      <c r="BA55" s="9"/>
      <c r="BB55" s="9"/>
      <c r="BC55" s="12"/>
      <c r="BD55" s="9"/>
      <c r="BE55" s="9"/>
      <c r="BF55" s="9"/>
      <c r="BG55" s="9"/>
      <c r="BH55" s="9"/>
      <c r="BI55" s="9"/>
      <c r="BJ55" s="9"/>
      <c r="BK55" s="9"/>
      <c r="BL55" s="9"/>
      <c r="BM55" s="9"/>
      <c r="BN55" s="9"/>
      <c r="BO55" s="9"/>
      <c r="BP55" s="9"/>
      <c r="BQ55" s="13"/>
      <c r="BR55" s="13"/>
      <c r="BS55" s="13"/>
      <c r="BT55" s="13"/>
      <c r="BU55" s="13"/>
      <c r="BV55" s="13"/>
      <c r="BW55" s="13"/>
      <c r="BX55" s="13"/>
      <c r="BY55" s="13"/>
      <c r="BZ55" s="13"/>
      <c r="CA55" s="13"/>
      <c r="CB55" s="14"/>
      <c r="CC55" s="14"/>
      <c r="CD55" s="146"/>
      <c r="CE55" s="146"/>
      <c r="CF55" s="147"/>
      <c r="CG55" s="147"/>
      <c r="CH55" s="147"/>
      <c r="CI55" s="147"/>
      <c r="CJ55" s="147"/>
      <c r="CK55" s="146"/>
      <c r="CL55" s="14"/>
      <c r="CM55" s="41" t="str">
        <f t="shared" si="63"/>
        <v>gelb</v>
      </c>
      <c r="CN55" s="148" t="b">
        <f t="shared" si="42"/>
        <v>0</v>
      </c>
      <c r="CO55" s="148" t="b">
        <f t="shared" si="43"/>
        <v>0</v>
      </c>
      <c r="CP55" s="148" t="b">
        <f t="shared" si="44"/>
        <v>0</v>
      </c>
      <c r="CQ55" s="148" t="str">
        <f t="shared" si="45"/>
        <v>FALSCH</v>
      </c>
      <c r="CR55" s="148" t="str">
        <f t="shared" si="46"/>
        <v>FALSCH</v>
      </c>
      <c r="CS55" s="149" t="b">
        <f t="shared" si="47"/>
        <v>0</v>
      </c>
      <c r="CT55" s="148" t="b">
        <f t="shared" si="48"/>
        <v>0</v>
      </c>
      <c r="CU55" s="149" t="str">
        <f t="shared" si="64"/>
        <v>FALSCH</v>
      </c>
      <c r="CV55" s="149" t="str">
        <f t="shared" si="49"/>
        <v>FALSCH</v>
      </c>
      <c r="CW55" s="148" t="b">
        <f t="shared" si="50"/>
        <v>0</v>
      </c>
      <c r="CX55" s="148" t="str">
        <f t="shared" si="51"/>
        <v>FALSCH</v>
      </c>
      <c r="CY55" s="148" t="str">
        <f t="shared" si="52"/>
        <v>FALSCH</v>
      </c>
      <c r="CZ55" s="148" t="b">
        <f t="shared" si="53"/>
        <v>0</v>
      </c>
      <c r="DA55" s="148" t="b">
        <f t="shared" si="54"/>
        <v>0</v>
      </c>
      <c r="DB55" s="148" t="e">
        <f t="shared" si="55"/>
        <v>#DIV/0!</v>
      </c>
      <c r="DC55" s="149" t="e">
        <f t="shared" si="65"/>
        <v>#DIV/0!</v>
      </c>
      <c r="DD55" s="148" t="e">
        <f t="shared" si="56"/>
        <v>#DIV/0!</v>
      </c>
      <c r="DE55" s="149" t="e">
        <f t="shared" si="66"/>
        <v>#DIV/0!</v>
      </c>
      <c r="DF55" s="150" t="e">
        <f t="shared" si="57"/>
        <v>#DIV/0!</v>
      </c>
      <c r="DG55" s="149" t="e">
        <f t="shared" si="67"/>
        <v>#DIV/0!</v>
      </c>
      <c r="DH55" s="148">
        <f t="shared" si="58"/>
        <v>0</v>
      </c>
      <c r="DI55" s="148">
        <f t="shared" si="68"/>
        <v>0</v>
      </c>
      <c r="DJ55" s="148">
        <f t="shared" si="59"/>
        <v>0</v>
      </c>
      <c r="DK55" s="148">
        <f t="shared" si="69"/>
        <v>0</v>
      </c>
      <c r="DL55" s="148">
        <f t="shared" si="60"/>
        <v>0</v>
      </c>
      <c r="DM55" s="148"/>
      <c r="DN55" s="148">
        <f t="shared" si="70"/>
        <v>0</v>
      </c>
      <c r="DO55" s="149">
        <f t="shared" si="71"/>
        <v>0</v>
      </c>
      <c r="DP55" s="148">
        <f t="shared" si="61"/>
        <v>0</v>
      </c>
      <c r="DQ55" s="149">
        <f t="shared" si="72"/>
        <v>0</v>
      </c>
      <c r="DR55" s="148">
        <f t="shared" si="62"/>
        <v>0</v>
      </c>
      <c r="DS55" s="149">
        <f t="shared" si="73"/>
        <v>0</v>
      </c>
      <c r="DT55" s="148">
        <f t="shared" si="74"/>
        <v>0</v>
      </c>
      <c r="DU55" s="149"/>
    </row>
    <row r="56" spans="1:125"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L56" s="4"/>
    </row>
    <row r="57" spans="1:125"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L57" s="4"/>
    </row>
    <row r="58" spans="1:125"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L58" s="4"/>
    </row>
    <row r="59" spans="1:125"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L59" s="4"/>
    </row>
    <row r="60" spans="1:125"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L60" s="4"/>
    </row>
    <row r="61" spans="1:125"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L61" s="4"/>
    </row>
    <row r="62" spans="1:125"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L62" s="4"/>
    </row>
    <row r="63" spans="1:125"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L63" s="4"/>
    </row>
    <row r="64" spans="1:125"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L64" s="4"/>
    </row>
    <row r="65" spans="2:90"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L65" s="4"/>
    </row>
    <row r="66" spans="2:90"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L66" s="4"/>
    </row>
    <row r="67" spans="2:90"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L67" s="4"/>
    </row>
    <row r="68" spans="2:90"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L68" s="4"/>
    </row>
    <row r="69" spans="2:90"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L69" s="4"/>
    </row>
    <row r="70" spans="2:90"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L70" s="4"/>
    </row>
    <row r="71" spans="2:90"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L71" s="4"/>
    </row>
    <row r="72" spans="2:90"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L72" s="4"/>
    </row>
    <row r="73" spans="2:90"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L73" s="4"/>
    </row>
    <row r="74" spans="2:90"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L74" s="4"/>
    </row>
    <row r="75" spans="2:90"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L75" s="4"/>
    </row>
    <row r="76" spans="2:90"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L76" s="4"/>
    </row>
    <row r="77" spans="2:90"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L77" s="4"/>
    </row>
    <row r="78" spans="2:90"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L78" s="4"/>
    </row>
    <row r="79" spans="2:90"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L79" s="4"/>
    </row>
    <row r="80" spans="2:90"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L80" s="4"/>
    </row>
    <row r="81" spans="2:90"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L81" s="4"/>
    </row>
    <row r="82" spans="2:90"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L82" s="4"/>
    </row>
    <row r="83" spans="2:90"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L83" s="4"/>
    </row>
    <row r="84" spans="2:90"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L84" s="4"/>
    </row>
    <row r="85" spans="2:90"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L85" s="4"/>
    </row>
    <row r="86" spans="2:90"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L86" s="4"/>
    </row>
    <row r="87" spans="2:90"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L87" s="4"/>
    </row>
    <row r="88" spans="2:90"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L88" s="4"/>
    </row>
    <row r="89" spans="2:90"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L89" s="4"/>
    </row>
    <row r="90" spans="2:90"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L90" s="4"/>
    </row>
    <row r="91" spans="2:90"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L91" s="4"/>
    </row>
    <row r="92" spans="2:90"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L92" s="4"/>
    </row>
    <row r="93" spans="2:90"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L93" s="4"/>
    </row>
    <row r="94" spans="2:90"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L94" s="4"/>
    </row>
    <row r="95" spans="2:90"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L95" s="4"/>
    </row>
    <row r="96" spans="2:90"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L96" s="4"/>
    </row>
    <row r="97" spans="2:90"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L97" s="4"/>
    </row>
    <row r="98" spans="2:90"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L98" s="4"/>
    </row>
    <row r="99" spans="2:90"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L99" s="4"/>
    </row>
    <row r="100" spans="2:90"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L100" s="4"/>
    </row>
    <row r="101" spans="2:90" x14ac:dyDescent="0.2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L101" s="4"/>
    </row>
    <row r="102" spans="2:90" x14ac:dyDescent="0.2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L102" s="4"/>
    </row>
  </sheetData>
  <sheetProtection algorithmName="SHA-512" hashValue="D3oh1txQkXf+oYt3zsEe9qIutKbVhSyA9JhUka4DBvXIcgf9O8WVgaHaacihArQzVv2zKaI9fkuadYTSPz9FWg==" saltValue="3iCBP1pDyYyY1nA3PCiQxg==" spinCount="100000" sheet="1" objects="1" scenarios="1"/>
  <mergeCells count="17">
    <mergeCell ref="BZ3:CC3"/>
    <mergeCell ref="CD3:CG3"/>
    <mergeCell ref="AH3:AJ3"/>
    <mergeCell ref="CH3:CK3"/>
    <mergeCell ref="AD2:AG2"/>
    <mergeCell ref="AN2:AO2"/>
    <mergeCell ref="BQ3:BS3"/>
    <mergeCell ref="BT3:BV3"/>
    <mergeCell ref="BW3:BY3"/>
    <mergeCell ref="AL2:AM2"/>
    <mergeCell ref="AV2:AW2"/>
    <mergeCell ref="BA2:BB2"/>
    <mergeCell ref="AX2:AZ2"/>
    <mergeCell ref="AV3:AW3"/>
    <mergeCell ref="AX3:AZ3"/>
    <mergeCell ref="BA3:BB3"/>
    <mergeCell ref="AR3:AS3"/>
  </mergeCells>
  <conditionalFormatting sqref="B6 B9 B12 B15 B18 B21 B24 B27 B30 B33 B36 B39 B42 B45 B48 B51 B54">
    <cfRule type="containsText" dxfId="82" priority="3159" operator="containsText" text="D4=Kirche">
      <formula>NOT(ISERROR(SEARCH("D4=Kirche",B6)))</formula>
    </cfRule>
    <cfRule type="colorScale" priority="3169">
      <colorScale>
        <cfvo type="num" val="-1"/>
        <cfvo type="num" val="0"/>
        <cfvo type="num" val="3"/>
        <color rgb="FFF8696B"/>
        <color rgb="FFFFEB84"/>
        <color rgb="FF63BE7B"/>
      </colorScale>
    </cfRule>
  </conditionalFormatting>
  <conditionalFormatting sqref="A6:A55 CM6:CM55">
    <cfRule type="containsText" dxfId="81" priority="3166" operator="containsText" text="rot">
      <formula>NOT(ISERROR(SEARCH("rot",A6)))</formula>
    </cfRule>
    <cfRule type="containsText" dxfId="80" priority="3167" operator="containsText" text="gelb">
      <formula>NOT(ISERROR(SEARCH("gelb",A6)))</formula>
    </cfRule>
    <cfRule type="containsText" dxfId="79" priority="3168" operator="containsText" text="grün">
      <formula>NOT(ISERROR(SEARCH("grün",A6)))</formula>
    </cfRule>
  </conditionalFormatting>
  <conditionalFormatting sqref="M6 M9 M12 M15 M18 M21 M24 M27 M30 M33 M36 M39 M42 M45 M48 M51 M54">
    <cfRule type="colorScale" priority="3165">
      <colorScale>
        <cfvo type="num" val="-1"/>
        <cfvo type="num" val="0"/>
        <cfvo type="num" val="3"/>
        <color rgb="FFF8696B"/>
        <color rgb="FFFFEB84"/>
        <color rgb="FF63BE7B"/>
      </colorScale>
    </cfRule>
  </conditionalFormatting>
  <conditionalFormatting sqref="B8 B11 B14 B17 B20 B23 B26 B29 B32 B35 B38 B41 B44 B47 B50 B53">
    <cfRule type="cellIs" dxfId="78" priority="3160" operator="equal">
      <formula>"Kirche"</formula>
    </cfRule>
  </conditionalFormatting>
  <conditionalFormatting sqref="C6:C55">
    <cfRule type="containsText" dxfId="77" priority="3148" operator="containsText" text="rot">
      <formula>NOT(ISERROR(SEARCH("rot",C6)))</formula>
    </cfRule>
    <cfRule type="containsText" dxfId="76" priority="3149" operator="containsText" text="gelb">
      <formula>NOT(ISERROR(SEARCH("gelb",C6)))</formula>
    </cfRule>
    <cfRule type="containsText" dxfId="75" priority="3150" operator="containsText" text="grün">
      <formula>NOT(ISERROR(SEARCH("grün",C6)))</formula>
    </cfRule>
  </conditionalFormatting>
  <conditionalFormatting sqref="AB6:AG6">
    <cfRule type="expression" dxfId="74" priority="3145">
      <formula>$AA6="ja"</formula>
    </cfRule>
  </conditionalFormatting>
  <conditionalFormatting sqref="AB7:AG10">
    <cfRule type="expression" dxfId="73" priority="20">
      <formula>$AA7="ja"</formula>
    </cfRule>
  </conditionalFormatting>
  <conditionalFormatting sqref="AB11:AG55">
    <cfRule type="expression" dxfId="72" priority="19">
      <formula>$AA11="ja"</formula>
    </cfRule>
  </conditionalFormatting>
  <conditionalFormatting sqref="AI6:AJ6 AI7:AI55">
    <cfRule type="expression" dxfId="71" priority="18">
      <formula>$AH6="nein"</formula>
    </cfRule>
  </conditionalFormatting>
  <conditionalFormatting sqref="AJ7">
    <cfRule type="expression" dxfId="70" priority="14">
      <formula>$AH7="nein"</formula>
    </cfRule>
  </conditionalFormatting>
  <conditionalFormatting sqref="AJ8:AJ55">
    <cfRule type="expression" dxfId="69" priority="10">
      <formula>$AH8="nein"</formula>
    </cfRule>
  </conditionalFormatting>
  <hyperlinks>
    <hyperlink ref="AR3" r:id="rId1" display="https://geoportal.bayern.de/denkmalatlas/liste.html"/>
  </hyperlinks>
  <pageMargins left="0.70866141732283472" right="0.70866141732283472" top="0.78740157480314965" bottom="0.78740157480314965" header="0.31496062992125984" footer="0.31496062992125984"/>
  <pageSetup paperSize="8" scale="59" fitToWidth="8" fitToHeight="8" pageOrder="overThenDown" orientation="landscape" r:id="rId2"/>
  <headerFooter>
    <oddHeader>&amp;C&amp;"-,Fett"&amp;16Erfassungsbogen Gebäude</oddHeader>
    <oddFooter>&amp;C&amp;P | &amp;N</oddFooter>
  </headerFooter>
  <colBreaks count="8" manualBreakCount="8">
    <brk id="11" max="54" man="1"/>
    <brk id="22" max="54" man="1"/>
    <brk id="26" max="54" man="1"/>
    <brk id="41" max="54" man="1"/>
    <brk id="46" max="54" man="1"/>
    <brk id="54" max="54" man="1"/>
    <brk id="68" max="54" man="1"/>
    <brk id="81" max="54" man="1"/>
  </colBreaks>
  <legacyDrawing r:id="rId3"/>
  <extLst>
    <ext xmlns:x14="http://schemas.microsoft.com/office/spreadsheetml/2009/9/main" uri="{78C0D931-6437-407d-A8EE-F0AAD7539E65}">
      <x14:conditionalFormattings>
        <x14:conditionalFormatting xmlns:xm="http://schemas.microsoft.com/office/excel/2006/main">
          <x14:cfRule type="expression" priority="15" id="{F05C55F8-AFD3-4938-9845-A1E4C723817E}">
            <xm:f>$L6=Tabelle2!$C$4</xm:f>
            <x14:dxf>
              <fill>
                <patternFill patternType="darkUp"/>
              </fill>
            </x14:dxf>
          </x14:cfRule>
          <x14:cfRule type="expression" priority="16" id="{D5795A38-A57A-45DE-B6F9-9D5CBCBE2354}">
            <xm:f>$L6=Tabelle2!$C$3</xm:f>
            <x14:dxf>
              <fill>
                <patternFill patternType="darkUp"/>
              </fill>
            </x14:dxf>
          </x14:cfRule>
          <x14:cfRule type="expression" priority="17" id="{9C68B4DA-F2B5-4FC1-B8CA-A35FDEFE1AE0}">
            <xm:f>$L6=Tabelle2!$C$2</xm:f>
            <x14:dxf>
              <fill>
                <patternFill patternType="darkUp"/>
              </fill>
            </x14:dxf>
          </x14:cfRule>
          <xm:sqref>AH6:AJ6 AH7:AI55</xm:sqref>
        </x14:conditionalFormatting>
        <x14:conditionalFormatting xmlns:xm="http://schemas.microsoft.com/office/excel/2006/main">
          <x14:cfRule type="expression" priority="11" id="{070EDC72-5D85-4648-9370-AB12717599DB}">
            <xm:f>$L7=Tabelle2!$C$4</xm:f>
            <x14:dxf>
              <fill>
                <patternFill patternType="darkUp"/>
              </fill>
            </x14:dxf>
          </x14:cfRule>
          <x14:cfRule type="expression" priority="12" id="{9B69E9FD-EDAF-4310-B8D2-2EDBB0729324}">
            <xm:f>$L7=Tabelle2!$C$3</xm:f>
            <x14:dxf>
              <fill>
                <patternFill patternType="darkUp"/>
              </fill>
            </x14:dxf>
          </x14:cfRule>
          <x14:cfRule type="expression" priority="13" id="{C99A0E20-1B4D-4B59-9FE6-3D517917F4E6}">
            <xm:f>$L7=Tabelle2!$C$2</xm:f>
            <x14:dxf>
              <fill>
                <patternFill patternType="darkUp"/>
              </fill>
            </x14:dxf>
          </x14:cfRule>
          <xm:sqref>AJ7</xm:sqref>
        </x14:conditionalFormatting>
        <x14:conditionalFormatting xmlns:xm="http://schemas.microsoft.com/office/excel/2006/main">
          <x14:cfRule type="expression" priority="7" id="{77F7AE74-321F-4079-A559-4623F1248F08}">
            <xm:f>$L8=Tabelle2!$C$4</xm:f>
            <x14:dxf>
              <fill>
                <patternFill patternType="darkUp"/>
              </fill>
            </x14:dxf>
          </x14:cfRule>
          <x14:cfRule type="expression" priority="8" id="{CE92A325-9A1E-4C3A-A9D2-AAFD0779DB01}">
            <xm:f>$L8=Tabelle2!$C$3</xm:f>
            <x14:dxf>
              <fill>
                <patternFill patternType="darkUp"/>
              </fill>
            </x14:dxf>
          </x14:cfRule>
          <x14:cfRule type="expression" priority="9" id="{C3168E20-2586-4082-987A-DD92407C6138}">
            <xm:f>$L8=Tabelle2!$C$2</xm:f>
            <x14:dxf>
              <fill>
                <patternFill patternType="darkUp"/>
              </fill>
            </x14:dxf>
          </x14:cfRule>
          <xm:sqref>AJ8:AJ55</xm:sqref>
        </x14:conditionalFormatting>
        <x14:conditionalFormatting xmlns:xm="http://schemas.microsoft.com/office/excel/2006/main">
          <x14:cfRule type="expression" priority="6" id="{C1EE228C-FE61-4DC4-8655-75334982B8D1}">
            <xm:f>I6=Tabelle2!$B$5</xm:f>
            <x14:dxf>
              <fill>
                <patternFill patternType="darkUp"/>
              </fill>
            </x14:dxf>
          </x14:cfRule>
          <x14:cfRule type="expression" priority="3170" id="{1A334101-A484-4C76-B11B-F3175E6C9E18}">
            <xm:f>I6=Tabelle2!$B$10</xm:f>
            <x14:dxf>
              <fill>
                <patternFill patternType="darkUp">
                  <bgColor auto="1"/>
                </patternFill>
              </fill>
            </x14:dxf>
          </x14:cfRule>
          <x14:cfRule type="expression" priority="3171" id="{978D7B72-22A6-4A2B-8EC6-DE5957CE1708}">
            <xm:f>I6=Tabelle2!$B$9</xm:f>
            <x14:dxf>
              <fill>
                <patternFill patternType="darkUp">
                  <bgColor auto="1"/>
                </patternFill>
              </fill>
            </x14:dxf>
          </x14:cfRule>
          <x14:cfRule type="expression" priority="3172" id="{C3CA2795-8035-49C1-9F97-E2060DB22C5E}">
            <xm:f>I6=Tabelle2!$B$7</xm:f>
            <x14:dxf>
              <fill>
                <patternFill patternType="darkUp">
                  <bgColor auto="1"/>
                </patternFill>
              </fill>
            </x14:dxf>
          </x14:cfRule>
          <x14:cfRule type="expression" priority="3173" id="{D7EC2ACD-5C0B-4BCF-95A2-B18FA7926FAE}">
            <xm:f>I6=Tabelle2!$B$6</xm:f>
            <x14:dxf>
              <fill>
                <patternFill patternType="darkUp">
                  <bgColor auto="1"/>
                </patternFill>
              </fill>
            </x14:dxf>
          </x14:cfRule>
          <x14:cfRule type="expression" priority="3174" id="{F1BDBF49-62CE-4F26-9C6D-B9435406615E}">
            <xm:f>I6=Tabelle2!$B$4</xm:f>
            <x14:dxf>
              <fill>
                <patternFill patternType="darkUp">
                  <bgColor auto="1"/>
                </patternFill>
              </fill>
            </x14:dxf>
          </x14:cfRule>
          <x14:cfRule type="expression" priority="3175" id="{CBDB47CD-8C66-4EE8-AFFE-861751AE132B}">
            <xm:f>I6=Tabelle2!$B$3</xm:f>
            <x14:dxf>
              <fill>
                <patternFill patternType="darkUp">
                  <bgColor auto="1"/>
                </patternFill>
              </fill>
            </x14:dxf>
          </x14:cfRule>
          <x14:cfRule type="expression" priority="3176" id="{F104D878-DF61-4628-81A6-93EC40FA9B79}">
            <xm:f>I6=Tabelle2!$B$2</xm:f>
            <x14:dxf>
              <fill>
                <patternFill patternType="darkUp">
                  <bgColor auto="1"/>
                </patternFill>
              </fill>
            </x14:dxf>
          </x14:cfRule>
          <xm:sqref>AU6:AU55</xm:sqref>
        </x14:conditionalFormatting>
        <x14:conditionalFormatting xmlns:xm="http://schemas.microsoft.com/office/excel/2006/main">
          <x14:cfRule type="expression" priority="3177" id="{31BFA299-E6DB-46F9-83C4-D25044F18BB3}">
            <xm:f>I6=Tabelle2!$B$10</xm:f>
            <x14:dxf>
              <fill>
                <patternFill patternType="darkUp"/>
              </fill>
            </x14:dxf>
          </x14:cfRule>
          <x14:cfRule type="expression" priority="3178" id="{7AE770E5-6939-4474-99D4-CB4EF50D005D}">
            <xm:f>I6=Tabelle2!$B$8</xm:f>
            <x14:dxf>
              <fill>
                <patternFill patternType="darkUp"/>
              </fill>
            </x14:dxf>
          </x14:cfRule>
          <x14:cfRule type="expression" priority="3179" id="{BB651874-07E3-4EBF-AB3F-97A5E478AD85}">
            <xm:f>I6=Tabelle2!$B$7</xm:f>
            <x14:dxf>
              <fill>
                <patternFill patternType="darkUp"/>
              </fill>
            </x14:dxf>
          </x14:cfRule>
          <x14:cfRule type="expression" priority="3180" id="{6271DA2C-306B-49E5-9AF3-F598E7867D19}">
            <xm:f>I6=Tabelle2!$B$6</xm:f>
            <x14:dxf>
              <fill>
                <patternFill patternType="darkUp"/>
              </fill>
            </x14:dxf>
          </x14:cfRule>
          <x14:cfRule type="expression" priority="3181" id="{6197B28D-3C61-4F34-9477-2D7ADC8894AA}">
            <xm:f>I6=Tabelle2!$B$9</xm:f>
            <x14:dxf>
              <fill>
                <patternFill patternType="darkUp"/>
              </fill>
            </x14:dxf>
          </x14:cfRule>
          <x14:cfRule type="expression" priority="3182" id="{9D566060-3426-4CD4-935E-F6C161E17E13}">
            <xm:f>I6=Tabelle2!$B$2</xm:f>
            <x14:dxf>
              <fill>
                <patternFill patternType="darkUp"/>
              </fill>
            </x14:dxf>
          </x14:cfRule>
          <xm:sqref>AV6:AV55</xm:sqref>
        </x14:conditionalFormatting>
        <x14:conditionalFormatting xmlns:xm="http://schemas.microsoft.com/office/excel/2006/main">
          <x14:cfRule type="expression" priority="3183" id="{5FDEBF3A-5B99-40A0-8E1F-32E4CBA429D1}">
            <xm:f>I6=Tabelle2!$B$10</xm:f>
            <x14:dxf>
              <fill>
                <patternFill patternType="darkUp"/>
              </fill>
            </x14:dxf>
          </x14:cfRule>
          <x14:cfRule type="expression" priority="3184" id="{E6090DBC-009C-432F-AD5F-BA4127C4F9C7}">
            <xm:f>I6=Tabelle2!$B$8</xm:f>
            <x14:dxf>
              <fill>
                <patternFill patternType="darkUp"/>
              </fill>
            </x14:dxf>
          </x14:cfRule>
          <x14:cfRule type="expression" priority="3185" id="{866B401B-71A1-47AF-A8EC-327A5EE499C2}">
            <xm:f>I6=Tabelle2!$B$7</xm:f>
            <x14:dxf>
              <fill>
                <patternFill patternType="darkUp"/>
              </fill>
            </x14:dxf>
          </x14:cfRule>
          <x14:cfRule type="expression" priority="3186" id="{E72FE43F-29C6-4538-B064-25E3743917ED}">
            <xm:f>I6=Tabelle2!$B$6</xm:f>
            <x14:dxf>
              <fill>
                <patternFill patternType="darkUp"/>
              </fill>
            </x14:dxf>
          </x14:cfRule>
          <x14:cfRule type="expression" priority="3187" id="{C0FF15A8-8877-4383-B8FE-5C8A2CD267B1}">
            <xm:f>I6=Tabelle2!$B$9</xm:f>
            <x14:dxf>
              <fill>
                <patternFill patternType="darkUp"/>
              </fill>
            </x14:dxf>
          </x14:cfRule>
          <x14:cfRule type="expression" priority="3188" id="{A7ACF2EA-C4CB-46A6-92AB-A27F8A124718}">
            <xm:f>I6=Tabelle2!$B$2</xm:f>
            <x14:dxf>
              <fill>
                <patternFill patternType="darkUp"/>
              </fill>
            </x14:dxf>
          </x14:cfRule>
          <xm:sqref>AW6:AW55</xm:sqref>
        </x14:conditionalFormatting>
        <x14:conditionalFormatting xmlns:xm="http://schemas.microsoft.com/office/excel/2006/main">
          <x14:cfRule type="expression" priority="3189" id="{0B72FB86-9D12-4BA6-91E7-059A97E55805}">
            <xm:f>I6=Tabelle2!$B$10</xm:f>
            <x14:dxf>
              <fill>
                <patternFill patternType="darkUp"/>
              </fill>
            </x14:dxf>
          </x14:cfRule>
          <x14:cfRule type="expression" priority="3190" id="{4CA441B0-9435-4D97-A32D-D8F988F5BCCE}">
            <xm:f>I6=Tabelle2!$B$5</xm:f>
            <x14:dxf>
              <fill>
                <patternFill patternType="darkUp"/>
              </fill>
            </x14:dxf>
          </x14:cfRule>
          <x14:cfRule type="expression" priority="3191" id="{9CF11CB2-F58C-4E9F-BA81-84FD783B05AC}">
            <xm:f>I6=Tabelle2!$B$9</xm:f>
            <x14:dxf>
              <fill>
                <patternFill patternType="darkUp"/>
              </fill>
            </x14:dxf>
          </x14:cfRule>
          <x14:cfRule type="expression" priority="3192" id="{D11DB097-EF08-470D-9992-0BF093DAD0DA}">
            <xm:f>I6=Tabelle2!$B$8</xm:f>
            <x14:dxf>
              <fill>
                <patternFill patternType="darkUp"/>
              </fill>
            </x14:dxf>
          </x14:cfRule>
          <x14:cfRule type="expression" priority="3193" id="{CBF00341-0B97-414B-BD07-431D077D0415}">
            <xm:f>I6=Tabelle2!$B$7</xm:f>
            <x14:dxf>
              <fill>
                <patternFill patternType="darkUp"/>
              </fill>
            </x14:dxf>
          </x14:cfRule>
          <x14:cfRule type="expression" priority="3194" id="{E00E659D-63E8-427E-AE54-6B3AF9A6438A}">
            <xm:f>I6=Tabelle2!$B$6</xm:f>
            <x14:dxf>
              <fill>
                <patternFill patternType="darkUp"/>
              </fill>
            </x14:dxf>
          </x14:cfRule>
          <x14:cfRule type="expression" priority="3195" id="{72A87469-9C89-446A-B89B-F114A00E1DE2}">
            <xm:f>I6=Tabelle2!$B$4</xm:f>
            <x14:dxf>
              <fill>
                <patternFill patternType="darkUp"/>
              </fill>
            </x14:dxf>
          </x14:cfRule>
          <x14:cfRule type="expression" priority="3196" id="{F701540A-F645-4567-8253-39B24DDDB876}">
            <xm:f>I6=Tabelle2!$B$3</xm:f>
            <x14:dxf>
              <fill>
                <patternFill patternType="darkUp"/>
              </fill>
            </x14:dxf>
          </x14:cfRule>
          <xm:sqref>AX6:AX55</xm:sqref>
        </x14:conditionalFormatting>
        <x14:conditionalFormatting xmlns:xm="http://schemas.microsoft.com/office/excel/2006/main">
          <x14:cfRule type="expression" priority="2" id="{67BDC5C9-BE9E-4060-97EB-8E5CDEF7DF57}">
            <xm:f>I6=Tabelle2!$B$5</xm:f>
            <x14:dxf>
              <fill>
                <patternFill patternType="darkUp"/>
              </fill>
            </x14:dxf>
          </x14:cfRule>
          <x14:cfRule type="expression" priority="3197" id="{51E73947-45E0-4C4C-91B3-3E477DF4BC0D}">
            <xm:f>I6=Tabelle2!$B$2</xm:f>
            <x14:dxf>
              <fill>
                <patternFill patternType="darkUp"/>
              </fill>
            </x14:dxf>
          </x14:cfRule>
          <x14:cfRule type="expression" priority="3198" id="{9C99B8A4-158E-476D-8F69-34E0C40D4201}">
            <xm:f>I6=Tabelle2!$B$3</xm:f>
            <x14:dxf>
              <fill>
                <patternFill patternType="darkUp"/>
              </fill>
            </x14:dxf>
          </x14:cfRule>
          <x14:cfRule type="expression" priority="3199" id="{A184214F-8742-4733-AFB9-10C456BD06BC}">
            <xm:f>I6=Tabelle2!$B$4</xm:f>
            <x14:dxf>
              <fill>
                <patternFill patternType="darkUp"/>
              </fill>
            </x14:dxf>
          </x14:cfRule>
          <x14:cfRule type="expression" priority="3200" id="{19DEB25A-0F6D-4728-9CF8-D9BC354A7E5A}">
            <xm:f>I6=Tabelle2!$B$6</xm:f>
            <x14:dxf>
              <fill>
                <patternFill patternType="darkUp"/>
              </fill>
            </x14:dxf>
          </x14:cfRule>
          <x14:cfRule type="expression" priority="3201" id="{0401C2BF-9998-450D-B07F-C531F76E355E}">
            <xm:f>I6=Tabelle2!$B$8</xm:f>
            <x14:dxf>
              <fill>
                <patternFill patternType="darkUp"/>
              </fill>
            </x14:dxf>
          </x14:cfRule>
          <x14:cfRule type="expression" priority="3202" id="{BE17A718-24DB-43AA-8B77-739E73BEFADD}">
            <xm:f>I6=Tabelle2!$B$9</xm:f>
            <x14:dxf>
              <fill>
                <patternFill patternType="darkUp"/>
              </fill>
            </x14:dxf>
          </x14:cfRule>
          <x14:cfRule type="expression" priority="3203" id="{06A71E23-4BC4-4E44-9A7B-488AE49C7884}">
            <xm:f>I6=Tabelle2!$B$10</xm:f>
            <x14:dxf>
              <fill>
                <patternFill patternType="darkUp"/>
              </fill>
            </x14:dxf>
          </x14:cfRule>
          <xm:sqref>BA6:BA55</xm:sqref>
        </x14:conditionalFormatting>
        <x14:conditionalFormatting xmlns:xm="http://schemas.microsoft.com/office/excel/2006/main">
          <x14:cfRule type="expression" priority="4" id="{9A9E74B5-9ADD-4830-B4EA-B152DB1ECBC8}">
            <xm:f>I6=Tabelle2!$B$5</xm:f>
            <x14:dxf>
              <fill>
                <patternFill patternType="darkUp"/>
              </fill>
            </x14:dxf>
          </x14:cfRule>
          <x14:cfRule type="expression" priority="4135" id="{183D012B-67E1-40DA-AAA3-DBA15FA84315}">
            <xm:f>I6=Tabelle2!$B$10</xm:f>
            <x14:dxf>
              <fill>
                <patternFill patternType="darkUp"/>
              </fill>
            </x14:dxf>
          </x14:cfRule>
          <x14:cfRule type="expression" priority="4136" id="{EB5B2C8B-C7BF-45E6-BAD9-C78B9898C73B}">
            <xm:f>I6=Tabelle2!$B$9</xm:f>
            <x14:dxf>
              <fill>
                <patternFill patternType="darkUp"/>
              </fill>
            </x14:dxf>
          </x14:cfRule>
          <x14:cfRule type="expression" priority="4137" id="{15DA9610-40E7-4B71-ADC3-CE70CBFA7497}">
            <xm:f>I6=Tabelle2!$B$8</xm:f>
            <x14:dxf>
              <fill>
                <patternFill patternType="darkUp"/>
              </fill>
            </x14:dxf>
          </x14:cfRule>
          <x14:cfRule type="expression" priority="4138" id="{15F23B58-9FA0-488A-8293-FEFBCC601AED}">
            <xm:f>I6=Tabelle2!$B$7</xm:f>
            <x14:dxf>
              <fill>
                <patternFill patternType="darkUp"/>
              </fill>
            </x14:dxf>
          </x14:cfRule>
          <x14:cfRule type="expression" priority="4139" id="{813F616C-BE3B-484E-B8B0-6AFA14F81C3E}">
            <xm:f>I6=Tabelle2!$B$6</xm:f>
            <x14:dxf>
              <fill>
                <patternFill patternType="darkUp"/>
              </fill>
            </x14:dxf>
          </x14:cfRule>
          <x14:cfRule type="expression" priority="4140" id="{E01C6BDF-AD23-4426-BD5D-6A1723C2F5BE}">
            <xm:f>I6=Tabelle2!$B$4</xm:f>
            <x14:dxf>
              <fill>
                <patternFill patternType="darkUp"/>
              </fill>
            </x14:dxf>
          </x14:cfRule>
          <x14:cfRule type="expression" priority="4141" id="{6E3489D9-98CA-4500-98B7-7F3F849432A4}">
            <xm:f>I6=Tabelle2!$B$3</xm:f>
            <x14:dxf>
              <fill>
                <patternFill patternType="darkUp"/>
              </fill>
            </x14:dxf>
          </x14:cfRule>
          <xm:sqref>AY6:AY55</xm:sqref>
        </x14:conditionalFormatting>
        <x14:conditionalFormatting xmlns:xm="http://schemas.microsoft.com/office/excel/2006/main">
          <x14:cfRule type="expression" priority="3" id="{C5297C84-2560-455A-A477-53E0DEDD7FA5}">
            <xm:f>I6=Tabelle2!$B$5</xm:f>
            <x14:dxf>
              <fill>
                <patternFill patternType="darkUp"/>
              </fill>
            </x14:dxf>
          </x14:cfRule>
          <x14:cfRule type="expression" priority="4877" id="{BB79BCDB-C40B-457E-9FFB-38BBC97839C0}">
            <xm:f>I6=Tabelle2!$B$10</xm:f>
            <x14:dxf>
              <fill>
                <patternFill patternType="darkUp"/>
              </fill>
            </x14:dxf>
          </x14:cfRule>
          <x14:cfRule type="expression" priority="4878" id="{F6CF3394-51D2-44E4-9C55-E6E7B80B177E}">
            <xm:f>I6=Tabelle2!$B$9</xm:f>
            <x14:dxf>
              <fill>
                <patternFill patternType="darkUp"/>
              </fill>
            </x14:dxf>
          </x14:cfRule>
          <x14:cfRule type="expression" priority="4879" id="{0D67CD3B-0DF1-4B60-9411-BD4A99C7B5D8}">
            <xm:f>I6=Tabelle2!$B$8</xm:f>
            <x14:dxf>
              <fill>
                <patternFill patternType="darkUp"/>
              </fill>
            </x14:dxf>
          </x14:cfRule>
          <x14:cfRule type="expression" priority="4880" id="{2C093BF0-C386-4C66-9DC7-43593CC00EB8}">
            <xm:f>I6=Tabelle2!$B$7</xm:f>
            <x14:dxf>
              <fill>
                <patternFill patternType="darkUp"/>
              </fill>
            </x14:dxf>
          </x14:cfRule>
          <x14:cfRule type="expression" priority="4881" id="{0321EFCA-00D4-4AF6-BC43-0A75BBBA4342}">
            <xm:f>I6=Tabelle2!$B$6</xm:f>
            <x14:dxf>
              <fill>
                <patternFill patternType="darkUp"/>
              </fill>
            </x14:dxf>
          </x14:cfRule>
          <x14:cfRule type="expression" priority="4882" id="{37699FDB-D996-4E67-8E0E-F5730D82A814}">
            <xm:f>I6=Tabelle2!$B$4</xm:f>
            <x14:dxf>
              <fill>
                <patternFill patternType="darkUp"/>
              </fill>
            </x14:dxf>
          </x14:cfRule>
          <x14:cfRule type="expression" priority="4883" id="{B9BEB137-89A7-4F69-A75D-2BFD4319CA92}">
            <xm:f>I6=Tabelle2!$B$3</xm:f>
            <x14:dxf>
              <fill>
                <patternFill patternType="darkUp"/>
              </fill>
            </x14:dxf>
          </x14:cfRule>
          <xm:sqref>AZ6:AZ55</xm:sqref>
        </x14:conditionalFormatting>
        <x14:conditionalFormatting xmlns:xm="http://schemas.microsoft.com/office/excel/2006/main">
          <x14:cfRule type="expression" priority="1" id="{E5EF7996-3B28-424A-B23F-80FB1177469F}">
            <xm:f>I6=Tabelle2!$B$5</xm:f>
            <x14:dxf>
              <fill>
                <patternFill patternType="darkUp"/>
              </fill>
            </x14:dxf>
          </x14:cfRule>
          <x14:cfRule type="expression" priority="5227" id="{1983D6F9-9F89-4534-8A1E-470DEC03896B}">
            <xm:f>I6=Tabelle2!$B$2</xm:f>
            <x14:dxf>
              <fill>
                <patternFill patternType="darkUp"/>
              </fill>
            </x14:dxf>
          </x14:cfRule>
          <x14:cfRule type="expression" priority="5228" id="{15BAA3D4-1D89-4287-B166-23261D10451B}">
            <xm:f>I6=Tabelle2!$B$3</xm:f>
            <x14:dxf>
              <fill>
                <patternFill patternType="darkUp"/>
              </fill>
            </x14:dxf>
          </x14:cfRule>
          <x14:cfRule type="expression" priority="5229" id="{1224921D-8814-4C58-A9CA-C1BDEE7BB4A4}">
            <xm:f>I6=Tabelle2!$B$4</xm:f>
            <x14:dxf>
              <fill>
                <patternFill patternType="darkUp"/>
              </fill>
            </x14:dxf>
          </x14:cfRule>
          <x14:cfRule type="expression" priority="5230" id="{604C077C-98AA-4AE7-A017-908ACF7C2AF8}">
            <xm:f>I6=Tabelle2!$B$6</xm:f>
            <x14:dxf>
              <fill>
                <patternFill patternType="darkUp"/>
              </fill>
            </x14:dxf>
          </x14:cfRule>
          <x14:cfRule type="expression" priority="5231" id="{4239D6D7-EFD3-4360-BE06-0F5966022D81}">
            <xm:f>I6=Tabelle2!$B$8</xm:f>
            <x14:dxf>
              <fill>
                <patternFill patternType="darkUp"/>
              </fill>
            </x14:dxf>
          </x14:cfRule>
          <x14:cfRule type="expression" priority="5232" id="{B9F0ACE9-7091-4780-B4CD-3BBDD2838222}">
            <xm:f>I6=Tabelle2!$B$9</xm:f>
            <x14:dxf>
              <fill>
                <patternFill patternType="darkUp"/>
              </fill>
            </x14:dxf>
          </x14:cfRule>
          <x14:cfRule type="expression" priority="5233" id="{84959292-0285-47DF-A6F5-F531254897C8}">
            <xm:f>I6=Tabelle2!$B$10</xm:f>
            <x14:dxf>
              <fill>
                <patternFill patternType="darkUp"/>
              </fill>
            </x14:dxf>
          </x14:cfRule>
          <xm:sqref>BB6:BB55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Tabelle2!$A$2:$A$36</xm:f>
          </x14:formula1>
          <xm:sqref>C6:C55</xm:sqref>
        </x14:dataValidation>
        <x14:dataValidation type="list" allowBlank="1" showInputMessage="1" showErrorMessage="1">
          <x14:formula1>
            <xm:f>Tabelle2!$I$2:$I$5</xm:f>
          </x14:formula1>
          <xm:sqref>AL6:AM55</xm:sqref>
        </x14:dataValidation>
        <x14:dataValidation type="list" allowBlank="1" showInputMessage="1" showErrorMessage="1">
          <x14:formula1>
            <xm:f>Tabelle2!$K$2:$K$4</xm:f>
          </x14:formula1>
          <xm:sqref>AT6:AT55</xm:sqref>
        </x14:dataValidation>
        <x14:dataValidation type="list" allowBlank="1" showInputMessage="1" showErrorMessage="1">
          <x14:formula1>
            <xm:f>Tabelle2!$L$2:$L$4</xm:f>
          </x14:formula1>
          <xm:sqref>AU6:AU55</xm:sqref>
        </x14:dataValidation>
        <x14:dataValidation type="list" allowBlank="1" showInputMessage="1" showErrorMessage="1">
          <x14:formula1>
            <xm:f>Tabelle2!$M$2:$M$8</xm:f>
          </x14:formula1>
          <xm:sqref>BI7:BI55</xm:sqref>
        </x14:dataValidation>
        <x14:dataValidation type="list" allowBlank="1" showInputMessage="1" showErrorMessage="1">
          <x14:formula1>
            <xm:f>Tabelle2!$C$2:$C$6</xm:f>
          </x14:formula1>
          <xm:sqref>AB6:AB55 L6:L55 AI6:AI55</xm:sqref>
        </x14:dataValidation>
        <x14:dataValidation type="list" allowBlank="1" showInputMessage="1" showErrorMessage="1">
          <x14:formula1>
            <xm:f>Tabelle2!$F$2:$F$4</xm:f>
          </x14:formula1>
          <xm:sqref>W6:W55</xm:sqref>
        </x14:dataValidation>
        <x14:dataValidation type="list" allowBlank="1" showInputMessage="1" showErrorMessage="1">
          <x14:formula1>
            <xm:f>Tabelle2!$G$2:$G$4</xm:f>
          </x14:formula1>
          <xm:sqref>X6:X55</xm:sqref>
        </x14:dataValidation>
        <x14:dataValidation type="list" allowBlank="1" showInputMessage="1" showErrorMessage="1">
          <x14:formula1>
            <xm:f>Tabelle2!$H$2:$H$4</xm:f>
          </x14:formula1>
          <xm:sqref>Y6:Y55</xm:sqref>
        </x14:dataValidation>
        <x14:dataValidation type="list" allowBlank="1" showInputMessage="1" showErrorMessage="1">
          <x14:formula1>
            <xm:f>Tabelle2!$E$2:$E$3</xm:f>
          </x14:formula1>
          <xm:sqref>AQ6:AS55 Z6:AA55 AH6:AH55 BZ6:BZ55</xm:sqref>
        </x14:dataValidation>
        <x14:dataValidation type="list" allowBlank="1" showInputMessage="1" showErrorMessage="1">
          <x14:formula1>
            <xm:f>Tabelle2!$D$2:$D$7</xm:f>
          </x14:formula1>
          <xm:sqref>V6:V55</xm:sqref>
        </x14:dataValidation>
        <x14:dataValidation type="list" allowBlank="1" showInputMessage="1" showErrorMessage="1">
          <x14:formula1>
            <xm:f>Tabelle2!$J$2:$J$5</xm:f>
          </x14:formula1>
          <xm:sqref>AP6:AP55</xm:sqref>
        </x14:dataValidation>
        <x14:dataValidation type="list" allowBlank="1" showInputMessage="1" showErrorMessage="1">
          <x14:formula1>
            <xm:f>Tabelle2!$B$2:$B$10</xm:f>
          </x14:formula1>
          <xm:sqref>I6:K55</xm:sqref>
        </x14:dataValidation>
        <x14:dataValidation type="list" allowBlank="1" showInputMessage="1" showErrorMessage="1">
          <x14:formula1>
            <xm:f>Tabelle2!$M$2:$M$12</xm:f>
          </x14:formula1>
          <xm:sqref>BI6 BM6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H1" workbookViewId="0">
      <selection activeCell="M9" sqref="M9:M12"/>
    </sheetView>
  </sheetViews>
  <sheetFormatPr baseColWidth="10" defaultRowHeight="15" x14ac:dyDescent="0.25"/>
  <cols>
    <col min="1" max="1" width="57.7109375" style="3" bestFit="1" customWidth="1"/>
    <col min="2" max="2" width="22.28515625" style="3" bestFit="1" customWidth="1"/>
    <col min="3" max="3" width="24" style="3" bestFit="1" customWidth="1"/>
    <col min="4" max="4" width="21.42578125" style="3" bestFit="1" customWidth="1"/>
    <col min="5" max="5" width="23.42578125" style="3" bestFit="1" customWidth="1"/>
    <col min="6" max="6" width="6.5703125" style="3" bestFit="1" customWidth="1"/>
    <col min="7" max="7" width="8.28515625" style="3" bestFit="1" customWidth="1"/>
    <col min="8" max="8" width="15.28515625" style="3" bestFit="1" customWidth="1"/>
    <col min="9" max="9" width="10.140625" style="3" bestFit="1" customWidth="1"/>
    <col min="10" max="10" width="9.5703125" style="3" bestFit="1" customWidth="1"/>
    <col min="11" max="11" width="15.7109375" style="3" bestFit="1" customWidth="1"/>
    <col min="12" max="12" width="67.28515625" style="3" bestFit="1" customWidth="1"/>
    <col min="13" max="13" width="42" style="3" bestFit="1" customWidth="1"/>
    <col min="14" max="16384" width="11.42578125" style="3"/>
  </cols>
  <sheetData>
    <row r="1" spans="1:13" x14ac:dyDescent="0.25">
      <c r="A1" s="153" t="s">
        <v>129</v>
      </c>
      <c r="B1" s="153" t="s">
        <v>261</v>
      </c>
      <c r="C1" s="153" t="s">
        <v>253</v>
      </c>
      <c r="D1" s="153" t="s">
        <v>130</v>
      </c>
      <c r="E1" s="153" t="s">
        <v>278</v>
      </c>
      <c r="F1" s="153" t="s">
        <v>131</v>
      </c>
      <c r="G1" s="153" t="s">
        <v>132</v>
      </c>
      <c r="H1" s="153" t="s">
        <v>133</v>
      </c>
      <c r="I1" s="153" t="s">
        <v>259</v>
      </c>
      <c r="J1" s="153" t="s">
        <v>134</v>
      </c>
      <c r="K1" s="153" t="s">
        <v>260</v>
      </c>
      <c r="L1" s="153" t="s">
        <v>136</v>
      </c>
      <c r="M1" s="153" t="s">
        <v>135</v>
      </c>
    </row>
    <row r="2" spans="1:13" x14ac:dyDescent="0.25">
      <c r="A2" s="154" t="s">
        <v>24</v>
      </c>
      <c r="B2" s="1" t="s">
        <v>60</v>
      </c>
      <c r="C2" s="1" t="s">
        <v>10</v>
      </c>
      <c r="D2" s="1" t="s">
        <v>69</v>
      </c>
      <c r="E2" s="1" t="s">
        <v>13</v>
      </c>
      <c r="F2" s="1" t="s">
        <v>15</v>
      </c>
      <c r="G2" s="1" t="s">
        <v>18</v>
      </c>
      <c r="H2" s="1" t="s">
        <v>22</v>
      </c>
      <c r="I2" s="1" t="s">
        <v>67</v>
      </c>
      <c r="J2" s="155" t="s">
        <v>168</v>
      </c>
      <c r="K2" s="1" t="s">
        <v>77</v>
      </c>
      <c r="L2" s="1" t="s">
        <v>78</v>
      </c>
      <c r="M2" s="1" t="s">
        <v>197</v>
      </c>
    </row>
    <row r="3" spans="1:13" x14ac:dyDescent="0.25">
      <c r="A3" s="156" t="s">
        <v>25</v>
      </c>
      <c r="B3" s="1" t="s">
        <v>61</v>
      </c>
      <c r="C3" s="1" t="s">
        <v>11</v>
      </c>
      <c r="D3" s="1" t="s">
        <v>70</v>
      </c>
      <c r="E3" s="1" t="s">
        <v>14</v>
      </c>
      <c r="F3" s="1" t="s">
        <v>16</v>
      </c>
      <c r="G3" s="1" t="s">
        <v>16</v>
      </c>
      <c r="H3" s="1" t="s">
        <v>20</v>
      </c>
      <c r="I3" s="1" t="s">
        <v>68</v>
      </c>
      <c r="J3" s="155" t="s">
        <v>15</v>
      </c>
      <c r="K3" s="1" t="s">
        <v>75</v>
      </c>
      <c r="L3" s="1" t="s">
        <v>79</v>
      </c>
      <c r="M3" s="1" t="s">
        <v>198</v>
      </c>
    </row>
    <row r="4" spans="1:13" x14ac:dyDescent="0.25">
      <c r="A4" s="154" t="s">
        <v>26</v>
      </c>
      <c r="B4" s="1" t="s">
        <v>114</v>
      </c>
      <c r="C4" s="1" t="s">
        <v>12</v>
      </c>
      <c r="D4" s="1" t="s">
        <v>71</v>
      </c>
      <c r="F4" s="1" t="s">
        <v>17</v>
      </c>
      <c r="G4" s="1" t="s">
        <v>19</v>
      </c>
      <c r="H4" s="1" t="s">
        <v>21</v>
      </c>
      <c r="I4" s="1" t="s">
        <v>16</v>
      </c>
      <c r="J4" s="155" t="s">
        <v>16</v>
      </c>
      <c r="K4" s="1" t="s">
        <v>76</v>
      </c>
      <c r="L4" s="1" t="s">
        <v>80</v>
      </c>
      <c r="M4" s="1" t="s">
        <v>199</v>
      </c>
    </row>
    <row r="5" spans="1:13" x14ac:dyDescent="0.25">
      <c r="A5" s="154" t="s">
        <v>27</v>
      </c>
      <c r="B5" s="1" t="s">
        <v>279</v>
      </c>
      <c r="C5" s="1" t="s">
        <v>98</v>
      </c>
      <c r="D5" s="1" t="s">
        <v>72</v>
      </c>
      <c r="I5" s="1" t="s">
        <v>19</v>
      </c>
      <c r="J5" s="155" t="s">
        <v>17</v>
      </c>
      <c r="M5" s="1" t="s">
        <v>289</v>
      </c>
    </row>
    <row r="6" spans="1:13" x14ac:dyDescent="0.25">
      <c r="A6" s="156" t="s">
        <v>28</v>
      </c>
      <c r="B6" s="1" t="s">
        <v>62</v>
      </c>
      <c r="C6" s="1" t="s">
        <v>99</v>
      </c>
      <c r="D6" s="1" t="s">
        <v>73</v>
      </c>
      <c r="M6" s="1" t="s">
        <v>159</v>
      </c>
    </row>
    <row r="7" spans="1:13" x14ac:dyDescent="0.25">
      <c r="A7" s="156" t="s">
        <v>29</v>
      </c>
      <c r="B7" s="1" t="s">
        <v>9</v>
      </c>
      <c r="D7" s="1" t="s">
        <v>74</v>
      </c>
      <c r="M7" s="2" t="s">
        <v>160</v>
      </c>
    </row>
    <row r="8" spans="1:13" x14ac:dyDescent="0.25">
      <c r="A8" s="156" t="s">
        <v>30</v>
      </c>
      <c r="B8" s="1" t="s">
        <v>97</v>
      </c>
      <c r="M8" s="2" t="s">
        <v>200</v>
      </c>
    </row>
    <row r="9" spans="1:13" x14ac:dyDescent="0.25">
      <c r="A9" s="156" t="s">
        <v>31</v>
      </c>
      <c r="B9" s="1" t="s">
        <v>63</v>
      </c>
      <c r="M9" s="1" t="s">
        <v>290</v>
      </c>
    </row>
    <row r="10" spans="1:13" x14ac:dyDescent="0.25">
      <c r="A10" s="157" t="s">
        <v>57</v>
      </c>
      <c r="B10" s="1" t="s">
        <v>64</v>
      </c>
      <c r="M10" s="1" t="s">
        <v>291</v>
      </c>
    </row>
    <row r="11" spans="1:13" x14ac:dyDescent="0.25">
      <c r="A11" s="156" t="s">
        <v>32</v>
      </c>
      <c r="M11" s="1" t="s">
        <v>292</v>
      </c>
    </row>
    <row r="12" spans="1:13" x14ac:dyDescent="0.25">
      <c r="A12" s="157" t="s">
        <v>33</v>
      </c>
      <c r="M12" s="1" t="s">
        <v>293</v>
      </c>
    </row>
    <row r="13" spans="1:13" x14ac:dyDescent="0.25">
      <c r="A13" s="156" t="s">
        <v>34</v>
      </c>
    </row>
    <row r="14" spans="1:13" x14ac:dyDescent="0.25">
      <c r="A14" s="157" t="s">
        <v>35</v>
      </c>
    </row>
    <row r="15" spans="1:13" x14ac:dyDescent="0.25">
      <c r="A15" s="156" t="s">
        <v>36</v>
      </c>
    </row>
    <row r="16" spans="1:13" x14ac:dyDescent="0.25">
      <c r="A16" s="157" t="s">
        <v>37</v>
      </c>
    </row>
    <row r="17" spans="1:1" x14ac:dyDescent="0.25">
      <c r="A17" s="156" t="s">
        <v>38</v>
      </c>
    </row>
    <row r="18" spans="1:1" x14ac:dyDescent="0.25">
      <c r="A18" s="157" t="s">
        <v>39</v>
      </c>
    </row>
    <row r="19" spans="1:1" x14ac:dyDescent="0.25">
      <c r="A19" s="156" t="s">
        <v>40</v>
      </c>
    </row>
    <row r="20" spans="1:1" x14ac:dyDescent="0.25">
      <c r="A20" s="157" t="s">
        <v>41</v>
      </c>
    </row>
    <row r="21" spans="1:1" x14ac:dyDescent="0.25">
      <c r="A21" s="156" t="s">
        <v>42</v>
      </c>
    </row>
    <row r="22" spans="1:1" x14ac:dyDescent="0.25">
      <c r="A22" s="157" t="s">
        <v>43</v>
      </c>
    </row>
    <row r="23" spans="1:1" x14ac:dyDescent="0.25">
      <c r="A23" s="156" t="s">
        <v>44</v>
      </c>
    </row>
    <row r="24" spans="1:1" x14ac:dyDescent="0.25">
      <c r="A24" s="157" t="s">
        <v>45</v>
      </c>
    </row>
    <row r="25" spans="1:1" x14ac:dyDescent="0.25">
      <c r="A25" s="156" t="s">
        <v>141</v>
      </c>
    </row>
    <row r="26" spans="1:1" x14ac:dyDescent="0.25">
      <c r="A26" s="156" t="s">
        <v>46</v>
      </c>
    </row>
    <row r="27" spans="1:1" x14ac:dyDescent="0.25">
      <c r="A27" s="156" t="s">
        <v>47</v>
      </c>
    </row>
    <row r="28" spans="1:1" x14ac:dyDescent="0.25">
      <c r="A28" s="156" t="s">
        <v>48</v>
      </c>
    </row>
    <row r="29" spans="1:1" x14ac:dyDescent="0.25">
      <c r="A29" s="156" t="s">
        <v>49</v>
      </c>
    </row>
    <row r="30" spans="1:1" x14ac:dyDescent="0.25">
      <c r="A30" s="156" t="s">
        <v>50</v>
      </c>
    </row>
    <row r="31" spans="1:1" x14ac:dyDescent="0.25">
      <c r="A31" s="156" t="s">
        <v>51</v>
      </c>
    </row>
    <row r="32" spans="1:1" x14ac:dyDescent="0.25">
      <c r="A32" s="156" t="s">
        <v>52</v>
      </c>
    </row>
    <row r="33" spans="1:1" x14ac:dyDescent="0.25">
      <c r="A33" s="156" t="s">
        <v>53</v>
      </c>
    </row>
    <row r="34" spans="1:1" x14ac:dyDescent="0.25">
      <c r="A34" s="156" t="s">
        <v>54</v>
      </c>
    </row>
    <row r="35" spans="1:1" x14ac:dyDescent="0.25">
      <c r="A35" s="156" t="s">
        <v>55</v>
      </c>
    </row>
    <row r="36" spans="1:1" x14ac:dyDescent="0.25">
      <c r="A36" s="156" t="s">
        <v>56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Tabelle1</vt:lpstr>
      <vt:lpstr>Tabelle2</vt:lpstr>
      <vt:lpstr>Tabelle1!Druckbereich</vt:lpstr>
      <vt:lpstr>Tabelle1!Drucktitel</vt:lpstr>
    </vt:vector>
  </TitlesOfParts>
  <Company>Erzbistum Bamberg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Ehlers, Gabriele</dc:creator>
  <cp:lastModifiedBy>Schneider, Diana</cp:lastModifiedBy>
  <cp:lastPrinted>2023-05-13T12:25:43Z</cp:lastPrinted>
  <dcterms:created xsi:type="dcterms:W3CDTF">2022-12-14T08:16:01Z</dcterms:created>
  <dcterms:modified xsi:type="dcterms:W3CDTF">2023-07-25T07:01:08Z</dcterms:modified>
</cp:coreProperties>
</file>